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City Utilities\WR\CU Eng\PDS\STWD\Design Tools\Green Infrastructure\"/>
    </mc:Choice>
  </mc:AlternateContent>
  <xr:revisionPtr revIDLastSave="0" documentId="13_ncr:1_{A7969716-ABFD-412A-9182-1B6F3A4C9DC2}" xr6:coauthVersionLast="47" xr6:coauthVersionMax="47" xr10:uidLastSave="{00000000-0000-0000-0000-000000000000}"/>
  <workbookProtection workbookAlgorithmName="SHA-512" workbookHashValue="XykyRTV6lGwWLi+C8x4Z1IyN+PyVurXwhvkbG4NNoM3AKWmj1KIKzInoBOUU54PTSwZI8HPe06ACbCoTSLeDpg==" workbookSaltValue="+QaQsWMSIeja1JmXSx+CpA==" workbookSpinCount="100000" lockStructure="1"/>
  <bookViews>
    <workbookView xWindow="-120" yWindow="-120" windowWidth="29040" windowHeight="15720" xr2:uid="{1692180C-B429-40F7-ABB2-18091964F0BB}"/>
  </bookViews>
  <sheets>
    <sheet name="Instructions and Overview" sheetId="8" r:id="rId1"/>
    <sheet name="Selector" sheetId="2" r:id="rId2"/>
    <sheet name="Mixes" sheetId="5" r:id="rId3"/>
    <sheet name="DNR Trees" sheetId="3" r:id="rId4"/>
    <sheet name="Total Herbaceous" sheetId="4" r:id="rId5"/>
    <sheet name="Total List"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E25" i="2"/>
  <c r="D28" i="2"/>
  <c r="C25" i="2"/>
  <c r="C14" i="2"/>
  <c r="C2" i="2"/>
  <c r="E13" i="2"/>
  <c r="C4" i="2"/>
  <c r="G26" i="2"/>
  <c r="C27" i="2"/>
  <c r="C28" i="2"/>
  <c r="C29" i="2"/>
  <c r="C30" i="2"/>
  <c r="C31" i="2"/>
  <c r="C32" i="2"/>
  <c r="C33" i="2"/>
  <c r="C34" i="2"/>
  <c r="C35" i="2"/>
  <c r="C36" i="2"/>
  <c r="C37" i="2"/>
  <c r="C38" i="2"/>
  <c r="C39" i="2"/>
  <c r="C40" i="2"/>
  <c r="C41" i="2"/>
  <c r="C42" i="2"/>
  <c r="C43" i="2"/>
  <c r="C44" i="2"/>
  <c r="C26" i="2"/>
  <c r="G27" i="2"/>
  <c r="G28" i="2"/>
  <c r="G29" i="2"/>
  <c r="G30" i="2"/>
  <c r="G31" i="2"/>
  <c r="G32" i="2"/>
  <c r="G33" i="2"/>
  <c r="G34" i="2"/>
  <c r="G35" i="2"/>
  <c r="G36" i="2"/>
  <c r="G37" i="2"/>
  <c r="G38" i="2"/>
  <c r="G39" i="2"/>
  <c r="G40" i="2"/>
  <c r="G41" i="2"/>
  <c r="G42" i="2"/>
  <c r="G43" i="2"/>
  <c r="G44" i="2"/>
  <c r="F26" i="2"/>
  <c r="F27" i="2"/>
  <c r="F28" i="2"/>
  <c r="F29" i="2"/>
  <c r="F31" i="2"/>
  <c r="F32" i="2"/>
  <c r="F33" i="2"/>
  <c r="F34" i="2"/>
  <c r="F35" i="2"/>
  <c r="F36" i="2"/>
  <c r="F37" i="2"/>
  <c r="F38" i="2"/>
  <c r="F39" i="2"/>
  <c r="F40" i="2"/>
  <c r="F41" i="2"/>
  <c r="F42" i="2"/>
  <c r="F43" i="2"/>
  <c r="F44" i="2"/>
  <c r="E26" i="2"/>
  <c r="E27" i="2"/>
  <c r="E28" i="2"/>
  <c r="E29" i="2"/>
  <c r="E30" i="2"/>
  <c r="E31" i="2"/>
  <c r="E32" i="2"/>
  <c r="E33" i="2"/>
  <c r="E34" i="2"/>
  <c r="E35" i="2"/>
  <c r="E36" i="2"/>
  <c r="E37" i="2"/>
  <c r="E38" i="2"/>
  <c r="E39" i="2"/>
  <c r="E40" i="2"/>
  <c r="E41" i="2"/>
  <c r="E42" i="2"/>
  <c r="E43" i="2"/>
  <c r="E44" i="2"/>
  <c r="D26" i="2"/>
  <c r="D27" i="2"/>
  <c r="D29" i="2"/>
  <c r="D30" i="2"/>
  <c r="D31" i="2"/>
  <c r="D32" i="2"/>
  <c r="D33" i="2"/>
  <c r="D34" i="2"/>
  <c r="D35" i="2"/>
  <c r="D36" i="2"/>
  <c r="D37" i="2"/>
  <c r="D38" i="2"/>
  <c r="D39" i="2"/>
  <c r="D40" i="2"/>
  <c r="D41" i="2"/>
  <c r="D42" i="2"/>
  <c r="D43" i="2"/>
  <c r="D44" i="2"/>
  <c r="F25" i="2"/>
  <c r="G25" i="2"/>
  <c r="D25" i="2"/>
  <c r="E14" i="2" l="1"/>
  <c r="E15" i="2"/>
  <c r="E16" i="2"/>
  <c r="E17" i="2"/>
  <c r="E18" i="2"/>
  <c r="E19" i="2"/>
  <c r="E20" i="2"/>
  <c r="E21" i="2"/>
  <c r="E22" i="2"/>
  <c r="D14" i="2"/>
  <c r="D15" i="2"/>
  <c r="D16" i="2"/>
  <c r="D17" i="2"/>
  <c r="D18" i="2"/>
  <c r="D19" i="2"/>
  <c r="D20" i="2"/>
  <c r="D21" i="2"/>
  <c r="D22" i="2"/>
  <c r="D13" i="2"/>
  <c r="C15" i="2"/>
  <c r="C16" i="2"/>
  <c r="C17" i="2"/>
  <c r="C18" i="2"/>
  <c r="C19" i="2"/>
  <c r="C20" i="2"/>
  <c r="C21" i="2"/>
  <c r="C22" i="2"/>
  <c r="C13" i="2"/>
  <c r="E3" i="2"/>
  <c r="E4" i="2"/>
  <c r="E5" i="2"/>
  <c r="E6" i="2"/>
  <c r="E7" i="2"/>
  <c r="E8" i="2"/>
  <c r="E9" i="2"/>
  <c r="E10" i="2"/>
  <c r="E11" i="2"/>
  <c r="E2" i="2"/>
  <c r="D3" i="2"/>
  <c r="D4" i="2"/>
  <c r="D5" i="2"/>
  <c r="D6" i="2"/>
  <c r="D7" i="2"/>
  <c r="D8" i="2"/>
  <c r="D9" i="2"/>
  <c r="D10" i="2"/>
  <c r="D11" i="2"/>
  <c r="D2" i="2"/>
  <c r="C3" i="2"/>
  <c r="C5" i="2"/>
  <c r="C6" i="2"/>
  <c r="C7" i="2"/>
  <c r="C8" i="2"/>
  <c r="C9" i="2"/>
  <c r="C10" i="2"/>
  <c r="C11" i="2"/>
  <c r="C12" i="2" l="1"/>
</calcChain>
</file>

<file path=xl/sharedStrings.xml><?xml version="1.0" encoding="utf-8"?>
<sst xmlns="http://schemas.openxmlformats.org/spreadsheetml/2006/main" count="3345" uniqueCount="546">
  <si>
    <t>Plant</t>
  </si>
  <si>
    <t>ACOE Name</t>
  </si>
  <si>
    <t>Wetness</t>
  </si>
  <si>
    <t>Type</t>
  </si>
  <si>
    <t>Size</t>
  </si>
  <si>
    <t>Fruit</t>
  </si>
  <si>
    <t>Wet</t>
  </si>
  <si>
    <t>Wet Mesic</t>
  </si>
  <si>
    <t>Mesic</t>
  </si>
  <si>
    <t>Dry Mesic</t>
  </si>
  <si>
    <t>Dry</t>
  </si>
  <si>
    <t>Full Sun</t>
  </si>
  <si>
    <t>Shade</t>
  </si>
  <si>
    <t>Bloom time</t>
  </si>
  <si>
    <t>Color</t>
  </si>
  <si>
    <t>Y</t>
  </si>
  <si>
    <t> FAC</t>
  </si>
  <si>
    <t>Tree</t>
  </si>
  <si>
    <t>Greenish-Yellow</t>
  </si>
  <si>
    <t>Insignificant</t>
  </si>
  <si>
    <t> FACU</t>
  </si>
  <si>
    <t>60-100</t>
  </si>
  <si>
    <t>Yellowish-Green</t>
  </si>
  <si>
    <t>-</t>
  </si>
  <si>
    <t>Acer rubrum</t>
  </si>
  <si>
    <t>Red Maple</t>
  </si>
  <si>
    <t>50-80</t>
  </si>
  <si>
    <t>40-95</t>
  </si>
  <si>
    <t>Red, sometimes Yellow</t>
  </si>
  <si>
    <t>Showy</t>
  </si>
  <si>
    <t>Spring</t>
  </si>
  <si>
    <t>Yellow</t>
  </si>
  <si>
    <t> FACW</t>
  </si>
  <si>
    <t>Wildflower</t>
  </si>
  <si>
    <t>FACU</t>
  </si>
  <si>
    <t> OBL</t>
  </si>
  <si>
    <t>2-3</t>
  </si>
  <si>
    <t>Green</t>
  </si>
  <si>
    <t>Aesculus glabra</t>
  </si>
  <si>
    <t>Ohio Buckeye</t>
  </si>
  <si>
    <t>20-40</t>
  </si>
  <si>
    <t>20-70</t>
  </si>
  <si>
    <t>Medium</t>
  </si>
  <si>
    <t>Showy, Fragrant</t>
  </si>
  <si>
    <t>White Snakeroot</t>
  </si>
  <si>
    <t>1.5-3</t>
  </si>
  <si>
    <t>3-5</t>
  </si>
  <si>
    <t>3-4</t>
  </si>
  <si>
    <t>2-4</t>
  </si>
  <si>
    <t>White</t>
  </si>
  <si>
    <t>Fall</t>
  </si>
  <si>
    <t>UPL</t>
  </si>
  <si>
    <t>Alisma subcordatum</t>
  </si>
  <si>
    <t>American Water-Plantain</t>
  </si>
  <si>
    <t>Allium cernuum</t>
  </si>
  <si>
    <t>Summer</t>
  </si>
  <si>
    <t>Pink</t>
  </si>
  <si>
    <t>Shrub</t>
  </si>
  <si>
    <t>FAC</t>
  </si>
  <si>
    <t>FACW</t>
  </si>
  <si>
    <t>1-3</t>
  </si>
  <si>
    <t>Purple</t>
  </si>
  <si>
    <t>4-16</t>
  </si>
  <si>
    <t>American Hog-Peanut</t>
  </si>
  <si>
    <t>Herbaceous Vine</t>
  </si>
  <si>
    <t>2-8</t>
  </si>
  <si>
    <t>Blue</t>
  </si>
  <si>
    <t>Andropogon gerardii</t>
  </si>
  <si>
    <t>Big Bluestem</t>
  </si>
  <si>
    <t>Grass</t>
  </si>
  <si>
    <t>Groundnut  </t>
  </si>
  <si>
    <t>1-10</t>
  </si>
  <si>
    <t>20-30</t>
  </si>
  <si>
    <t>Aronia melanocarpa</t>
  </si>
  <si>
    <t>Black Chokeberry</t>
  </si>
  <si>
    <t>3-8</t>
  </si>
  <si>
    <t>3-6</t>
  </si>
  <si>
    <t>Showy, Edible</t>
  </si>
  <si>
    <t>Aronia prunifolia</t>
  </si>
  <si>
    <t>Purple Chokeberry</t>
  </si>
  <si>
    <t>5-12</t>
  </si>
  <si>
    <t>Asclepias tuberosa</t>
  </si>
  <si>
    <t>Orange</t>
  </si>
  <si>
    <t>1-2</t>
  </si>
  <si>
    <t>Asimina triloba</t>
  </si>
  <si>
    <t>Common Pawpaw  </t>
  </si>
  <si>
    <t>15-30</t>
  </si>
  <si>
    <t>6-40</t>
  </si>
  <si>
    <t>Fragrant, Insignificant</t>
  </si>
  <si>
    <t>1-4</t>
  </si>
  <si>
    <t>Bidens cernua</t>
  </si>
  <si>
    <t>Nodding Burr-Marigold  </t>
  </si>
  <si>
    <t>Small-Spike False Nettle  </t>
  </si>
  <si>
    <t>OBL</t>
  </si>
  <si>
    <t>Calamagrostis canadensis</t>
  </si>
  <si>
    <t>Bluejoint  </t>
  </si>
  <si>
    <t>2-5</t>
  </si>
  <si>
    <t>&lt;1</t>
  </si>
  <si>
    <t>Sedge</t>
  </si>
  <si>
    <t>Carex bicknellii</t>
  </si>
  <si>
    <t>Carex comosa</t>
  </si>
  <si>
    <t>Bearded Sedge  </t>
  </si>
  <si>
    <t>Carex cristatella</t>
  </si>
  <si>
    <t>Crested Sedge  </t>
  </si>
  <si>
    <t>Emory's Sedge  </t>
  </si>
  <si>
    <t>Carex granularis</t>
  </si>
  <si>
    <t>Limestone-Meadow Sedge  </t>
  </si>
  <si>
    <t>Carex grayi</t>
  </si>
  <si>
    <t>Shoreline Sedge  </t>
  </si>
  <si>
    <t>Greater Straw Sedge  </t>
  </si>
  <si>
    <t>Carex pellita</t>
  </si>
  <si>
    <t>Carex radiata</t>
  </si>
  <si>
    <t>Carex stipata</t>
  </si>
  <si>
    <t>Stalk-Grain Sedge  </t>
  </si>
  <si>
    <t>Hairy-Fruit Sedge  </t>
  </si>
  <si>
    <t>2.5-4</t>
  </si>
  <si>
    <t>Carex vulpinoidea</t>
  </si>
  <si>
    <t>Common Fox Sedge  </t>
  </si>
  <si>
    <t>1.5-3.5</t>
  </si>
  <si>
    <t>0.5-2</t>
  </si>
  <si>
    <t>Carpinus caroliniana</t>
  </si>
  <si>
    <t>American Hornbeam  </t>
  </si>
  <si>
    <t>20-35</t>
  </si>
  <si>
    <t>White or Green</t>
  </si>
  <si>
    <t>Carya cordiformis</t>
  </si>
  <si>
    <t>Bitter-Nut Hickory  </t>
  </si>
  <si>
    <t>50-100</t>
  </si>
  <si>
    <t>Carya laciniosa</t>
  </si>
  <si>
    <t>Shell-Bark Hickory  </t>
  </si>
  <si>
    <t>Carya ovata</t>
  </si>
  <si>
    <t>Shag-Bark Hickory  </t>
  </si>
  <si>
    <t>60-90</t>
  </si>
  <si>
    <t>Celtis occidentalis</t>
  </si>
  <si>
    <t>Common Hackberry  </t>
  </si>
  <si>
    <t>40-80</t>
  </si>
  <si>
    <t>Edible</t>
  </si>
  <si>
    <t>Cephalanthus occidentalis</t>
  </si>
  <si>
    <t>Common Buttonbush  </t>
  </si>
  <si>
    <t>6-12</t>
  </si>
  <si>
    <t>3-15</t>
  </si>
  <si>
    <t>Cercis canadensis</t>
  </si>
  <si>
    <t>Redbud  </t>
  </si>
  <si>
    <t>12-30</t>
  </si>
  <si>
    <t>Sweet Wood-Reed  </t>
  </si>
  <si>
    <t>Coreopsis tripteris</t>
  </si>
  <si>
    <t>Tall Tickseed  </t>
  </si>
  <si>
    <t>Cornus alternifolia</t>
  </si>
  <si>
    <t>Alternate-Leaf Dogwood  </t>
  </si>
  <si>
    <t>15-25</t>
  </si>
  <si>
    <t>Yellowish-White</t>
  </si>
  <si>
    <t>Cornus drummondii</t>
  </si>
  <si>
    <t>Rough-Leaf Dogwood  </t>
  </si>
  <si>
    <t>6-15</t>
  </si>
  <si>
    <t>6-20</t>
  </si>
  <si>
    <t>Cornus obliqua</t>
  </si>
  <si>
    <t>Pale Dogwood  </t>
  </si>
  <si>
    <t>4-10</t>
  </si>
  <si>
    <t>Cornus racemosa</t>
  </si>
  <si>
    <t>Gray Dogwood  </t>
  </si>
  <si>
    <t>Cornus sericea (Cornus alba)</t>
  </si>
  <si>
    <t>Red Osier</t>
  </si>
  <si>
    <t>3-9</t>
  </si>
  <si>
    <t>Corylus americana</t>
  </si>
  <si>
    <t>American Hazelnut  </t>
  </si>
  <si>
    <t>Brown or Red</t>
  </si>
  <si>
    <t>Crataegus crus-galli</t>
  </si>
  <si>
    <t>Cock-Spur Hawthorn  </t>
  </si>
  <si>
    <t>Crataegus mollis</t>
  </si>
  <si>
    <t>Downy Hawthorn  </t>
  </si>
  <si>
    <t>Crataegus punctata</t>
  </si>
  <si>
    <t>Dotted Hawthorn</t>
  </si>
  <si>
    <t>Canadian Honewort  </t>
  </si>
  <si>
    <t>June to September</t>
  </si>
  <si>
    <t>Lavender</t>
  </si>
  <si>
    <t>Wild Cucumber  </t>
  </si>
  <si>
    <t>7</t>
  </si>
  <si>
    <t>Rush</t>
  </si>
  <si>
    <t>Eastern Bottle-Brush Grass  </t>
  </si>
  <si>
    <t>2.5-5</t>
  </si>
  <si>
    <t>September to October</t>
  </si>
  <si>
    <t>Elymus virginicus</t>
  </si>
  <si>
    <t>Virginia Wild Rye  </t>
  </si>
  <si>
    <t>Eupatorium perfoliatum</t>
  </si>
  <si>
    <t>Common Boneset  </t>
  </si>
  <si>
    <t>July to September</t>
  </si>
  <si>
    <t>Eutrochium maculatum</t>
  </si>
  <si>
    <t>Spotted Trumpetweed  </t>
  </si>
  <si>
    <t>3-7</t>
  </si>
  <si>
    <t>Fagus grandifolia</t>
  </si>
  <si>
    <t>American Beech  </t>
  </si>
  <si>
    <t>Gentiana andrewsii</t>
  </si>
  <si>
    <t>White Avens  </t>
  </si>
  <si>
    <t>1.5-2.5</t>
  </si>
  <si>
    <t>1.5-4</t>
  </si>
  <si>
    <t>Glyceria striata</t>
  </si>
  <si>
    <t>Fowl Manna Grass  </t>
  </si>
  <si>
    <t>2-3.5</t>
  </si>
  <si>
    <t>Hamamelis virginiana</t>
  </si>
  <si>
    <t>American Witch-Hazel  </t>
  </si>
  <si>
    <t>15-20</t>
  </si>
  <si>
    <t>Yellow sometimes tinged with orange or red</t>
  </si>
  <si>
    <t>Helenium autumnale</t>
  </si>
  <si>
    <t>Fall Sneezeweed  </t>
  </si>
  <si>
    <t>Smooth Oxeye  </t>
  </si>
  <si>
    <t>Orange-Yellow rays with brown center disks</t>
  </si>
  <si>
    <t>Ilex verticillata</t>
  </si>
  <si>
    <t>Common Winterberry  </t>
  </si>
  <si>
    <t>5-20</t>
  </si>
  <si>
    <t>Greenish-White</t>
  </si>
  <si>
    <t>Spotted Touch-Me-Not  </t>
  </si>
  <si>
    <t>Orange to Orange-Yellow with Red Spotting</t>
  </si>
  <si>
    <t>Pale Touch-Me-Not  </t>
  </si>
  <si>
    <t>Virginia Iris</t>
  </si>
  <si>
    <t>Juncus effusus</t>
  </si>
  <si>
    <t>Lamp Rush  </t>
  </si>
  <si>
    <t>Juncus torreyi</t>
  </si>
  <si>
    <t>Torrey's Rush  </t>
  </si>
  <si>
    <t>Koeleria macrantha</t>
  </si>
  <si>
    <t>Canadian Wood-Nettle  </t>
  </si>
  <si>
    <t>Leersia oryzoides</t>
  </si>
  <si>
    <t>Rice Cut Grass  </t>
  </si>
  <si>
    <t>Lespedeza capitata</t>
  </si>
  <si>
    <t>Liatris aspera</t>
  </si>
  <si>
    <t>Lindera benzoin</t>
  </si>
  <si>
    <t>Northern Spicebush  </t>
  </si>
  <si>
    <t>5-15</t>
  </si>
  <si>
    <t>Great Blue Lobelia  </t>
  </si>
  <si>
    <t>Cut-Leaf Water-Horehound  </t>
  </si>
  <si>
    <t>Malus coronaria</t>
  </si>
  <si>
    <t>Sweet Crab Apple</t>
  </si>
  <si>
    <t>Monarda fistulosa</t>
  </si>
  <si>
    <t>Oswego-Tea  </t>
  </si>
  <si>
    <t>Nyssa sylvatica</t>
  </si>
  <si>
    <t>Black Tupelo  </t>
  </si>
  <si>
    <t>30-95</t>
  </si>
  <si>
    <t>Hairy Sweet-Cicely  </t>
  </si>
  <si>
    <t>Ostrya virginiana</t>
  </si>
  <si>
    <t>Eastern Hop-Hornbeam  </t>
  </si>
  <si>
    <t>25-50</t>
  </si>
  <si>
    <t>Red-Brown or light green</t>
  </si>
  <si>
    <t>Panicum virgatum</t>
  </si>
  <si>
    <t>Wand Panic Grass  </t>
  </si>
  <si>
    <t>Penstemon digitalis</t>
  </si>
  <si>
    <t>Penstemon hirsutus</t>
  </si>
  <si>
    <t>Hairy Beardtongue</t>
  </si>
  <si>
    <t>Penthorum sedoides</t>
  </si>
  <si>
    <t>Ditch-Stonecrop  </t>
  </si>
  <si>
    <t>Wild Blue Phlox  </t>
  </si>
  <si>
    <t>0.75-3</t>
  </si>
  <si>
    <t>Rose/Lavender or Violet/Blue</t>
  </si>
  <si>
    <t>Canadian Clearweed  </t>
  </si>
  <si>
    <t>Platanus occidentalis</t>
  </si>
  <si>
    <t>American Sycamore  </t>
  </si>
  <si>
    <t>60-140</t>
  </si>
  <si>
    <t>Yellow and Red</t>
  </si>
  <si>
    <t>Populus tremuloides</t>
  </si>
  <si>
    <t>Quaking Aspen  </t>
  </si>
  <si>
    <t>20-65</t>
  </si>
  <si>
    <t>Prunus americana</t>
  </si>
  <si>
    <t>American Plum  </t>
  </si>
  <si>
    <t>Prunus serotina</t>
  </si>
  <si>
    <t>Black Cherry  </t>
  </si>
  <si>
    <t>Ptelea trifoliata</t>
  </si>
  <si>
    <t>Common Hoptree  </t>
  </si>
  <si>
    <t>Pycnanthemum virginianum</t>
  </si>
  <si>
    <t>Virginia Mountain-Mint</t>
  </si>
  <si>
    <t>Quercus alba</t>
  </si>
  <si>
    <t>Northern White Oak  </t>
  </si>
  <si>
    <t>Quercus bicolor</t>
  </si>
  <si>
    <t>Swamp White Oak  </t>
  </si>
  <si>
    <t>Quercus imbricaria</t>
  </si>
  <si>
    <t>Shingle Oak</t>
  </si>
  <si>
    <t>Quercus muehlenbergii</t>
  </si>
  <si>
    <t>Chinkapin Oak  </t>
  </si>
  <si>
    <t>40-90</t>
  </si>
  <si>
    <t>Quercus rubra</t>
  </si>
  <si>
    <t>Northern Red Oak  </t>
  </si>
  <si>
    <t>Ratibida pinnata</t>
  </si>
  <si>
    <t>Pinnate Prairie Coneflower</t>
  </si>
  <si>
    <t>Rhus typhina</t>
  </si>
  <si>
    <t>Ribes cynosbati</t>
  </si>
  <si>
    <t>Eastern Prickly Gooseberry  </t>
  </si>
  <si>
    <t>Rosa carolina</t>
  </si>
  <si>
    <t>Carolina Rose  </t>
  </si>
  <si>
    <t>Rudbeckia hirta</t>
  </si>
  <si>
    <t>Black-Eyed-Susan  </t>
  </si>
  <si>
    <t>Rudbeckia laciniata</t>
  </si>
  <si>
    <t>Green-Head Coneflower  </t>
  </si>
  <si>
    <t>2-9</t>
  </si>
  <si>
    <t>Yellow rays and Green center disks</t>
  </si>
  <si>
    <t>Brown-Eyed-Susan  </t>
  </si>
  <si>
    <t>Yellow rays with brown-purple center disk</t>
  </si>
  <si>
    <t>Sagittaria latifolia</t>
  </si>
  <si>
    <t>Duck-Potato  </t>
  </si>
  <si>
    <t>Sambucus canadensis (or S. nigra ssp canadensis)</t>
  </si>
  <si>
    <t>American Black Elder</t>
  </si>
  <si>
    <t>4-20</t>
  </si>
  <si>
    <t>Bulrush</t>
  </si>
  <si>
    <t>River Club-Rush  </t>
  </si>
  <si>
    <t>5-7</t>
  </si>
  <si>
    <t>Schoenoplectus tabernaemontani</t>
  </si>
  <si>
    <t>Dark-Green Bulrush  </t>
  </si>
  <si>
    <t>4-5</t>
  </si>
  <si>
    <t>2.5-6</t>
  </si>
  <si>
    <t>Scirpus cyperinus</t>
  </si>
  <si>
    <t>Cottongrass Bulrush  </t>
  </si>
  <si>
    <t>Rufous Bulrush  </t>
  </si>
  <si>
    <t>Silphium perfoliatum</t>
  </si>
  <si>
    <t>Cup-Plant  </t>
  </si>
  <si>
    <t>Solidago gigantea</t>
  </si>
  <si>
    <t>Late Goldenrod  </t>
  </si>
  <si>
    <t>August to October</t>
  </si>
  <si>
    <t>Solidago rigida</t>
  </si>
  <si>
    <t>Hard-Leaf Flat-Top-Goldenrod  </t>
  </si>
  <si>
    <t>Sparganium eurycarpum</t>
  </si>
  <si>
    <t>Broad-Fruit Burr-Reed  </t>
  </si>
  <si>
    <t>Staphylea trifolia</t>
  </si>
  <si>
    <t>American Bladdernut  </t>
  </si>
  <si>
    <t>Symphyotrichum laeve</t>
  </si>
  <si>
    <t>Smooth Blue American-Aster  </t>
  </si>
  <si>
    <t>Symphyotrichum lanceolatum</t>
  </si>
  <si>
    <t>White Panicled American-Aster  </t>
  </si>
  <si>
    <t>Farewell-Summer  </t>
  </si>
  <si>
    <t>White with reddish-purple centers</t>
  </si>
  <si>
    <t>Symphyotrichum novae-angliae</t>
  </si>
  <si>
    <t>New England American-Aster  </t>
  </si>
  <si>
    <t>American Germander  </t>
  </si>
  <si>
    <t>Purplish-Pink</t>
  </si>
  <si>
    <t>Tilia americana</t>
  </si>
  <si>
    <t>American Basswood  </t>
  </si>
  <si>
    <t>Pale Yellow</t>
  </si>
  <si>
    <t>Tradescantia ohiensis</t>
  </si>
  <si>
    <t>Bluejacket  </t>
  </si>
  <si>
    <t>Verbena hastata</t>
  </si>
  <si>
    <t>Simpler's-Joy  </t>
  </si>
  <si>
    <t>1-2.5</t>
  </si>
  <si>
    <t>Verbena stricta</t>
  </si>
  <si>
    <t>Verbesina alternifolia</t>
  </si>
  <si>
    <t>Wingstem  </t>
  </si>
  <si>
    <t>Viburnum lentago</t>
  </si>
  <si>
    <t>Nanny-Berry  </t>
  </si>
  <si>
    <t>14-28</t>
  </si>
  <si>
    <t>Viburnum prunifolium</t>
  </si>
  <si>
    <t>Smooth Blackhaw  </t>
  </si>
  <si>
    <t>12-15</t>
  </si>
  <si>
    <t>Zizia aurea</t>
  </si>
  <si>
    <t>Bidens frondosa</t>
  </si>
  <si>
    <t>Devil's Pitchfork</t>
  </si>
  <si>
    <t>Eleocharis obtusa</t>
  </si>
  <si>
    <t>Blunt Spike-Rush</t>
  </si>
  <si>
    <t>Persicaria amphibia</t>
  </si>
  <si>
    <t>Scientific Name</t>
  </si>
  <si>
    <t>Common Name</t>
  </si>
  <si>
    <t>Indicator Status</t>
  </si>
  <si>
    <t>Height (Feet)</t>
  </si>
  <si>
    <t>Canopy Species 1 (Oak)</t>
  </si>
  <si>
    <t>Canopy Species 2 (Hickory)</t>
  </si>
  <si>
    <t>Canopy Species 3</t>
  </si>
  <si>
    <t>Canopy Species 4</t>
  </si>
  <si>
    <t>Canopy Species 5</t>
  </si>
  <si>
    <t>Canopy Species 6 (Optional)</t>
  </si>
  <si>
    <t>Canopy Species 7 (Optional)</t>
  </si>
  <si>
    <t>Canopy Species 8 (Optional)</t>
  </si>
  <si>
    <t>Canopy Species 9 (Optional)</t>
  </si>
  <si>
    <t>Canopy Species 10 (Optional)</t>
  </si>
  <si>
    <t>Understory Tree/Shrub Species 1 (Tree)</t>
  </si>
  <si>
    <t>Understory Tree/Shrub Species 2</t>
  </si>
  <si>
    <t>Understory Tree/Shrub Species 3</t>
  </si>
  <si>
    <t>Understory Tree/Shrub Species 4</t>
  </si>
  <si>
    <t>Understory Tree/Shrub Species 5</t>
  </si>
  <si>
    <t>Understory Tree/Shrub Species 6 (Optional)</t>
  </si>
  <si>
    <t>Understory Tree/Shrub Species 7 (Optional)</t>
  </si>
  <si>
    <t>Understory Tree/Shrub Species 8 (Optional)</t>
  </si>
  <si>
    <t>Understory Tree/Shrub Species 9 (Optional)</t>
  </si>
  <si>
    <t>Understory Tree/Shrub Species 10 (Optional)</t>
  </si>
  <si>
    <t>Growth Form</t>
  </si>
  <si>
    <t>Herbaceous Species 1</t>
  </si>
  <si>
    <t>Herbaceous Species 2</t>
  </si>
  <si>
    <t>Herbaceous Species 3</t>
  </si>
  <si>
    <t>Herbaceous Species 4</t>
  </si>
  <si>
    <t>Herbaceous Species 5</t>
  </si>
  <si>
    <t>Herbaceous Species 6</t>
  </si>
  <si>
    <t>Herbaceous Species 7</t>
  </si>
  <si>
    <t>Herbaceous Species 8</t>
  </si>
  <si>
    <t>Herbaceous Species 9</t>
  </si>
  <si>
    <t>Herbaceous Species 10</t>
  </si>
  <si>
    <t>Herbaceous Species 11 (Optional)</t>
  </si>
  <si>
    <t>Herbaceous Species 12 (Optional)</t>
  </si>
  <si>
    <t>Herbaceous Species 13 (Optional)</t>
  </si>
  <si>
    <t>Herbaceous Species 14 (Optional)</t>
  </si>
  <si>
    <t>Herbaceous Species 15 (Optional)</t>
  </si>
  <si>
    <t>Herbaceous Species 16 (Optional)</t>
  </si>
  <si>
    <t>Herbaceous Species 17 (Optional)</t>
  </si>
  <si>
    <t>Herbaceous Species 18 (Optional)</t>
  </si>
  <si>
    <t>Herbaceous Species 19 (Optional)</t>
  </si>
  <si>
    <t>Herbaceous Species 20 (Optional)</t>
  </si>
  <si>
    <t>Layer</t>
  </si>
  <si>
    <t>Height</t>
  </si>
  <si>
    <t>Flower Color</t>
  </si>
  <si>
    <t>Flower Description</t>
  </si>
  <si>
    <t>Large</t>
  </si>
  <si>
    <t>Canopy</t>
  </si>
  <si>
    <t xml:space="preserve">Early-Mid Spring </t>
  </si>
  <si>
    <t>Mid-Late Spring</t>
  </si>
  <si>
    <t>Late Spring</t>
  </si>
  <si>
    <t>Mid Spring</t>
  </si>
  <si>
    <t>Small</t>
  </si>
  <si>
    <t>Late Spring-Early Summer</t>
  </si>
  <si>
    <t>Early Summer</t>
  </si>
  <si>
    <t>Understory</t>
  </si>
  <si>
    <t>Late Spring-Mid Summer</t>
  </si>
  <si>
    <t>Mid-Late Fall</t>
  </si>
  <si>
    <t>Staghorn Sumac</t>
  </si>
  <si>
    <t>Early-Mid Summer</t>
  </si>
  <si>
    <t>Bloom Time</t>
  </si>
  <si>
    <t>Bloom Color</t>
  </si>
  <si>
    <t>Bolboschoenus fluviatilis</t>
  </si>
  <si>
    <t>Iris virginica</t>
  </si>
  <si>
    <t>Violet-Blue</t>
  </si>
  <si>
    <t xml:space="preserve">2-4 </t>
  </si>
  <si>
    <t>Penthroum sedoides</t>
  </si>
  <si>
    <t>Green to White</t>
  </si>
  <si>
    <t>Water Smartweed</t>
  </si>
  <si>
    <t>Mid-summer into autumn</t>
  </si>
  <si>
    <t>0.5-3</t>
  </si>
  <si>
    <t>Late Summer-Early Fall</t>
  </si>
  <si>
    <t>Woolly Sedge</t>
  </si>
  <si>
    <t>Mid-Late Summer</t>
  </si>
  <si>
    <t>Mid Summer-Early Fall</t>
  </si>
  <si>
    <t>Mid Summer</t>
  </si>
  <si>
    <t>Vegetated Swales</t>
  </si>
  <si>
    <t xml:space="preserve"> </t>
  </si>
  <si>
    <t>Summer-Early Fall</t>
  </si>
  <si>
    <t>Summer-Fall</t>
  </si>
  <si>
    <t>Amphicarpaea bracteata*</t>
  </si>
  <si>
    <t>Apios americana*</t>
  </si>
  <si>
    <t>Boehmeria cylindrica*</t>
  </si>
  <si>
    <t>Calamagrostis canadensis*</t>
  </si>
  <si>
    <t>Carex emoryi*</t>
  </si>
  <si>
    <t>Carex hyalinolepis*</t>
  </si>
  <si>
    <t>Carex normalis*</t>
  </si>
  <si>
    <t>Carex trichocarpa*</t>
  </si>
  <si>
    <t>Carex vulpinoidea*</t>
  </si>
  <si>
    <t>Cinna arundinacea*</t>
  </si>
  <si>
    <t>Cryptotaenia canadensis*</t>
  </si>
  <si>
    <t>Echinocystis lobata*</t>
  </si>
  <si>
    <t>Elymus hystrix*</t>
  </si>
  <si>
    <t>Elymus virginicus*</t>
  </si>
  <si>
    <t>Eupatorium perfoliatum*</t>
  </si>
  <si>
    <t>Eutrochium maculatum*</t>
  </si>
  <si>
    <t>Geum canadense*</t>
  </si>
  <si>
    <t>Glyceria striata*</t>
  </si>
  <si>
    <t>Heliopsis helianthoides*</t>
  </si>
  <si>
    <t>Impatiens capensis*</t>
  </si>
  <si>
    <t>Impatiens pallida*</t>
  </si>
  <si>
    <t>Juncus effusus*</t>
  </si>
  <si>
    <t>Laportea canadensis*</t>
  </si>
  <si>
    <t>Leersia oryzoides*</t>
  </si>
  <si>
    <t>Lobelia siphilitica*</t>
  </si>
  <si>
    <t>Lycopus americanus*</t>
  </si>
  <si>
    <t>Osmorhiza claytonii*</t>
  </si>
  <si>
    <t>Panicum virgatum*</t>
  </si>
  <si>
    <t>Phlox divaricata*</t>
  </si>
  <si>
    <t>Pilea pumila*</t>
  </si>
  <si>
    <t>Rudbeckia laciniata*</t>
  </si>
  <si>
    <t>Rudbeckia triloba*</t>
  </si>
  <si>
    <t>Scirpus cyperinus*</t>
  </si>
  <si>
    <t>Scirpus atrovirens*</t>
  </si>
  <si>
    <t>Scirpus pendulus*</t>
  </si>
  <si>
    <t>Silphium perfoliatum*</t>
  </si>
  <si>
    <t>Solidago gigantea*</t>
  </si>
  <si>
    <t>Symphyotrichum lateriflorum*</t>
  </si>
  <si>
    <t>Teucrium canadense*</t>
  </si>
  <si>
    <t>Verbena hastata*</t>
  </si>
  <si>
    <t>Verbesina alternifolia*</t>
  </si>
  <si>
    <t>Short Stature Prairie Mix</t>
  </si>
  <si>
    <t>Liatris scariosa nieuwandii</t>
  </si>
  <si>
    <t>Pycnanthemum verticillatum</t>
  </si>
  <si>
    <t>Bicknell's Sedge</t>
  </si>
  <si>
    <t>Virginia Wild Rye</t>
  </si>
  <si>
    <t>June Grass</t>
  </si>
  <si>
    <t>Nodding Pink Onion</t>
  </si>
  <si>
    <t>Butterfly Weed</t>
  </si>
  <si>
    <t>Fringe-Top Bottle Gentian</t>
  </si>
  <si>
    <t>Round-Head Bushclover</t>
  </si>
  <si>
    <t>Rough Blazing Star</t>
  </si>
  <si>
    <t>Savanna Blazing Star</t>
  </si>
  <si>
    <t>Foxglove Beardtongue</t>
  </si>
  <si>
    <t>Hairy Mountain Mint</t>
  </si>
  <si>
    <t>Common Mountain Mint</t>
  </si>
  <si>
    <t>Black-Eyed Susan</t>
  </si>
  <si>
    <t>Smooth Blue Aster</t>
  </si>
  <si>
    <t>Hoary Vervain</t>
  </si>
  <si>
    <t>Golden Alexander</t>
  </si>
  <si>
    <t>Carex brevior</t>
  </si>
  <si>
    <t>Plains Oval Sedge</t>
  </si>
  <si>
    <t>Gray's Sedge</t>
  </si>
  <si>
    <t>Eastern Star Sedge</t>
  </si>
  <si>
    <t xml:space="preserve">Elymus hystrix </t>
  </si>
  <si>
    <t>Bottlebrush Grass</t>
  </si>
  <si>
    <t xml:space="preserve">Elymus villosus </t>
  </si>
  <si>
    <t>Silky Wild Rye</t>
  </si>
  <si>
    <t xml:space="preserve">Elymus virginicus </t>
  </si>
  <si>
    <t xml:space="preserve">Ageratina altissima </t>
  </si>
  <si>
    <t xml:space="preserve">Eutrochium purpureum </t>
  </si>
  <si>
    <t>Purple Joe Pye Weed</t>
  </si>
  <si>
    <t xml:space="preserve">Heliopsis helianthoides </t>
  </si>
  <si>
    <t>False Sunflower</t>
  </si>
  <si>
    <t>Cut-Leaf Coneflower</t>
  </si>
  <si>
    <t xml:space="preserve">Rudbeckia triloba </t>
  </si>
  <si>
    <t>Brown-Eyed Susan</t>
  </si>
  <si>
    <t>Cup-Plant</t>
  </si>
  <si>
    <t>Thalictrum dasycarpum</t>
  </si>
  <si>
    <t>Purple Meadow Rue</t>
  </si>
  <si>
    <t>Wingstem</t>
  </si>
  <si>
    <t xml:space="preserve">Veronicastrum virginicum </t>
  </si>
  <si>
    <t>Culver's Root</t>
  </si>
  <si>
    <t>Shore Stabilization Mix - Pond Edge</t>
  </si>
  <si>
    <t>Stormwater Basin, Lower Shoreline Zone (Wetland Basin)</t>
  </si>
  <si>
    <t>Basic Wetland</t>
  </si>
  <si>
    <t>Upland - Side Slope, Buffers, and Streambanks above OHWM</t>
  </si>
  <si>
    <t>Forested Understory</t>
  </si>
  <si>
    <t>0.5-1.5</t>
  </si>
  <si>
    <t>Late summer-Mid Fall</t>
  </si>
  <si>
    <t>0.5-3.5</t>
  </si>
  <si>
    <t>0.5-2.5</t>
  </si>
  <si>
    <t>2-2.5</t>
  </si>
  <si>
    <t>1.5-2</t>
  </si>
  <si>
    <t>2.5-3.5</t>
  </si>
  <si>
    <t>Early-Late Summer</t>
  </si>
  <si>
    <t>Late Summer-Fall</t>
  </si>
  <si>
    <t>Ageratina altissima *</t>
  </si>
  <si>
    <t>Schoenoplectus fluviatilis*</t>
  </si>
  <si>
    <t>Sambucus nigra canadensis</t>
  </si>
  <si>
    <t>Part Sun</t>
  </si>
  <si>
    <t>Photo?</t>
  </si>
  <si>
    <t>Species Category</t>
  </si>
  <si>
    <r>
      <t>This calculator is a tool to help planners design natural areas that are compliant with the Indiana Department of Natural Resources' guidelines for mitigation. All plants are from the Habitat Mitigation Guidelines (Information Bulletin #17, Sixth Amendment. DIN: 20211020-IR-312210435NRA), restricted to those that are native to Allen County.  At least 5 species must be chosen for both the cannopy and understory layers, but it is recommended to plant at more than 5 species to allow for differential survival and still have no one species comprise more than 20% of each layer. This calculator restricts choices for the first two canopy species and the first understory species to comply with the DNR requirements that at least one hickory species and one oak species must be present in the canopy and at least one tree species must be present in the understory. Only one maple species is offered (</t>
    </r>
    <r>
      <rPr>
        <i/>
        <sz val="11"/>
        <color theme="1"/>
        <rFont val="Calibri"/>
        <family val="2"/>
        <scheme val="minor"/>
      </rPr>
      <t>Acer rubrum</t>
    </r>
    <r>
      <rPr>
        <sz val="11"/>
        <color theme="1"/>
        <rFont val="Calibri"/>
        <family val="2"/>
        <scheme val="minor"/>
      </rPr>
      <t xml:space="preserve">), making this calculator compliant with the requirement that there is no more than one maple species in the mix. All species are described in an attached pdf or plant profiles are available on the USDA Plants database (https://plants.usda.gov/home). </t>
    </r>
  </si>
  <si>
    <t xml:space="preserve">This calculator is a tool to help planners design natural areas that are compliant with the Indiana Department of Natural Resources' guidelines for mitigation. All plants are from the Habitat Mitigation Guidelines: Herbaceous Riparian Vegetation List (Information Bulletin #17, Sixth Amendment. DIN: 20211020-IR-312210435NRA) and the Native Plant Guide published by the U.S. EPA for the Chicago area, restricted to those that are native to Allen County.  At least 10 species must be chosen to comply with Indiana DNR mitigation regulations and no single group can dominate the vegetation. Species on the DNR approved riparian mitigation list for Allen County are noted with an asterisk (*) after the scientific name. </t>
  </si>
  <si>
    <t>Mitgation Planting Selector Instructions</t>
  </si>
  <si>
    <r>
      <rPr>
        <b/>
        <sz val="11"/>
        <color theme="1"/>
        <rFont val="Calibri"/>
        <family val="2"/>
        <scheme val="minor"/>
      </rPr>
      <t>1. Determine the regulations you are working unde</t>
    </r>
    <r>
      <rPr>
        <sz val="11"/>
        <color theme="1"/>
        <rFont val="Calibri"/>
        <family val="2"/>
        <scheme val="minor"/>
      </rPr>
      <t>r (i.e. species listed in a wetland mitigation permit, IDNR floodway mitigation, etc.) This data sheet is specifically set up to follow DNR mitigation requirements for Allen County.</t>
    </r>
  </si>
  <si>
    <t>2. Determine if you need woody and/or herbaceous species.</t>
  </si>
  <si>
    <r>
      <rPr>
        <b/>
        <sz val="11"/>
        <color theme="1"/>
        <rFont val="Calibri"/>
        <family val="2"/>
        <scheme val="minor"/>
      </rPr>
      <t>3. If you are planting woody species:</t>
    </r>
    <r>
      <rPr>
        <sz val="11"/>
        <color theme="1"/>
        <rFont val="Calibri"/>
        <family val="2"/>
        <scheme val="minor"/>
      </rPr>
      <t xml:space="preserve">
a. To select your first species, select the cell under Scientific Name and right of Canopy Species 1 (Cell B2). A small box with a down arrow will appear to the right of the cell. Click the arrow, and the species of oak trees that are both approved for mitigation by the DNR and considered native to Allen County on the USDA Plants Database. Select a tree, and the cells to the right will fill in automatically with the common name, indicator status, and approximate height of a mature tree.
b. The first two cells are restricted to comply with DNR mitigation requirements. The DNR states that one tree species must be an oak (Quercus) species, and one must be a hickory (Carya) species. To fully comply with the DNR mitigation requirements, at least 5 species of canopy trees and at least 5 species of understory trees/shrubs must be selected, but it is generally encouraged to select more than 5 species.
c. The first understory tree/shrub species is restricted to comply with DNR mitigation requirements that at least one understory species must be a tree.</t>
    </r>
  </si>
  <si>
    <r>
      <rPr>
        <b/>
        <sz val="11"/>
        <color theme="1"/>
        <rFont val="Calibri"/>
        <family val="2"/>
        <scheme val="minor"/>
      </rPr>
      <t>4. If you are planting herbaceous species:</t>
    </r>
    <r>
      <rPr>
        <sz val="11"/>
        <color theme="1"/>
        <rFont val="Calibri"/>
        <family val="2"/>
        <scheme val="minor"/>
      </rPr>
      <t xml:space="preserve">
a. To select your first species, select the cell under Scientific Name and right of Herbaceous Species 1 (Cell B26). A small box with a down arrow will appear to the right of the cell. Click the arrow, and the herbaceous species that are present on the City of Fort Wayne suggested plant list will pop up. Select a plant, and the cells to the right will fill in automatically with the common name, indicator status, growth form, approximate height of a mature plant, and flower color.
b. There are no restrictions on these cells, but the herbaceous plants that are specifically approved by the DNR for riparian mitigation are marked with an asterisk (*). At least 10 species must be chosen for DNR riparian mitigation.
c. If you have questions or would like assistance creating a seed mix for herbaceous species, consult a professional. Many nurseries either have pre-designed seed mixes and/or can make custom seed mixes and should be able to answer your questions about which species to select.</t>
    </r>
  </si>
  <si>
    <r>
      <rPr>
        <b/>
        <sz val="11"/>
        <color theme="1"/>
        <rFont val="Calibri"/>
        <family val="2"/>
        <scheme val="minor"/>
      </rPr>
      <t>5. To select a different specie</t>
    </r>
    <r>
      <rPr>
        <sz val="11"/>
        <color theme="1"/>
        <rFont val="Calibri"/>
        <family val="2"/>
        <scheme val="minor"/>
      </rPr>
      <t>s: First select the cell you would like to change, then click on the down arrow once again. When the list of available species pops up, simply select a different species and the cells to the right will change accordingly.</t>
    </r>
  </si>
  <si>
    <r>
      <rPr>
        <b/>
        <sz val="11"/>
        <color theme="1"/>
        <rFont val="Calibri"/>
        <family val="2"/>
        <scheme val="minor"/>
      </rPr>
      <t>6. To remove a species</t>
    </r>
    <r>
      <rPr>
        <sz val="11"/>
        <color theme="1"/>
        <rFont val="Calibri"/>
        <family val="2"/>
        <scheme val="minor"/>
      </rPr>
      <t>: First select the cell you would like to empty, then hit the backspace key on your keyboard. This will empty the cell without deleting it or altering the formulas in the cells to the right.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</si>
</sst>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alibri"/>
      <family val="2"/>
      <scheme val="minor"/>
    </font>
    <font>
      <b/>
      <sz val="11"/>
      <color theme="1"/>
      <name val="Calibri"/>
      <family val="2"/>
      <scheme val="minor"/>
    </font>
    <font>
      <i/>
      <sz val="11"/>
      <color theme="1"/>
      <name val="Calibri"/>
      <family val="2"/>
      <scheme val="minor"/>
    </font>
    <font>
      <sz val="10"/>
      <name val="MS Sans Serif"/>
      <family val="2"/>
    </font>
    <font>
      <sz val="11"/>
      <name val="Calibri"/>
      <family val="2"/>
      <scheme val="minor"/>
    </font>
    <font>
      <i/>
      <sz val="11"/>
      <name val="Calibri"/>
      <family val="2"/>
      <scheme val="minor"/>
    </font>
    <font>
      <sz val="8"/>
      <name val="Calibri"/>
      <family val="2"/>
      <scheme val="minor"/>
    </font>
    <font>
      <b/>
      <sz val="14"/>
      <color theme="1"/>
      <name val="Calibri"/>
      <family val="2"/>
      <scheme val="minor"/>
    </font>
    <font>
      <b/>
      <sz val="14"/>
      <name val="Calibri"/>
      <family val="2"/>
      <scheme val="minor"/>
    </font>
    <font>
      <b/>
      <sz val="18"/>
      <color theme="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tint="0.59999389629810485"/>
        <bgColor indexed="64"/>
      </patternFill>
    </fill>
  </fills>
  <borders count="2">
    <border>
      <left/>
      <right/>
      <top/>
      <bottom/>
      <diagonal/>
    </border>
    <border>
      <left/>
      <right/>
      <top style="thin">
        <color theme="4" tint="0.39997558519241921"/>
      </top>
      <bottom/>
      <diagonal/>
    </border>
  </borders>
  <cellStyleXfs count="2">
    <xf numFmtId="0" fontId="0" fillId="0" borderId="0"/>
    <xf numFmtId="0" fontId="3" fillId="0" borderId="0"/>
  </cellStyleXfs>
  <cellXfs count="28">
    <xf numFmtId="0" fontId="0" fillId="0" borderId="0" xfId="0"/>
    <xf numFmtId="0" fontId="0" fillId="0" borderId="0" xfId="0" quotePrefix="1"/>
    <xf numFmtId="0" fontId="2" fillId="0" borderId="0" xfId="0" applyFont="1"/>
    <xf numFmtId="0" fontId="0" fillId="0" borderId="0" xfId="0" applyAlignment="1">
      <alignment vertical="center" wrapText="1"/>
    </xf>
    <xf numFmtId="0" fontId="0" fillId="2" borderId="0" xfId="0" applyFill="1"/>
    <xf numFmtId="0" fontId="0" fillId="3" borderId="0" xfId="0" applyFill="1"/>
    <xf numFmtId="0" fontId="0" fillId="0" borderId="0" xfId="0" applyProtection="1">
      <protection locked="0"/>
    </xf>
    <xf numFmtId="0" fontId="1" fillId="0" borderId="0" xfId="0" applyFont="1" applyAlignment="1">
      <alignment vertical="center" wrapText="1"/>
    </xf>
    <xf numFmtId="0" fontId="1" fillId="0" borderId="0" xfId="0" applyFont="1"/>
    <xf numFmtId="0" fontId="7" fillId="0" borderId="0" xfId="0" applyFont="1"/>
    <xf numFmtId="16" fontId="0" fillId="0" borderId="0" xfId="0" quotePrefix="1" applyNumberFormat="1"/>
    <xf numFmtId="0" fontId="5" fillId="0" borderId="0" xfId="0" applyFont="1"/>
    <xf numFmtId="0" fontId="4" fillId="0" borderId="0" xfId="0" applyFont="1"/>
    <xf numFmtId="0" fontId="5" fillId="0" borderId="0" xfId="1" applyFont="1" applyAlignment="1">
      <alignment horizontal="left"/>
    </xf>
    <xf numFmtId="0" fontId="4" fillId="0" borderId="0" xfId="1" applyFont="1" applyAlignment="1">
      <alignment horizontal="left"/>
    </xf>
    <xf numFmtId="0" fontId="5" fillId="0" borderId="0" xfId="0" applyFont="1" applyAlignment="1">
      <alignment horizontal="left"/>
    </xf>
    <xf numFmtId="0" fontId="4" fillId="0" borderId="0" xfId="0" applyFont="1" applyAlignment="1">
      <alignment horizontal="left"/>
    </xf>
    <xf numFmtId="0" fontId="5" fillId="0" borderId="0" xfId="1" applyFont="1"/>
    <xf numFmtId="0" fontId="4" fillId="0" borderId="0" xfId="1" applyFont="1"/>
    <xf numFmtId="0" fontId="8" fillId="0" borderId="0" xfId="0" applyFont="1"/>
    <xf numFmtId="0" fontId="0" fillId="0" borderId="0" xfId="0" applyAlignment="1">
      <alignment horizontal="center" vertical="center" wrapText="1"/>
    </xf>
    <xf numFmtId="0" fontId="0" fillId="4" borderId="1" xfId="0" applyFont="1" applyFill="1" applyBorder="1"/>
    <xf numFmtId="0" fontId="0" fillId="0" borderId="1" xfId="0" applyFont="1" applyBorder="1"/>
    <xf numFmtId="0" fontId="1" fillId="0" borderId="0" xfId="0" applyFont="1" applyProtection="1">
      <protection locked="0"/>
    </xf>
    <xf numFmtId="0" fontId="1" fillId="0" borderId="0" xfId="0" applyFont="1" applyFill="1" applyBorder="1"/>
    <xf numFmtId="0" fontId="9" fillId="5" borderId="0" xfId="0" applyFont="1" applyFill="1" applyAlignment="1">
      <alignment horizontal="center" vertical="center" wrapText="1"/>
    </xf>
    <xf numFmtId="0" fontId="0" fillId="4" borderId="1" xfId="0" applyFont="1" applyFill="1" applyBorder="1" applyProtection="1">
      <protection locked="0"/>
    </xf>
    <xf numFmtId="0" fontId="0" fillId="0" borderId="1" xfId="0" applyFont="1" applyBorder="1" applyProtection="1">
      <protection locked="0"/>
    </xf>
  </cellXfs>
  <cellStyles count="2">
    <cellStyle name="Normal" xfId="0" builtinId="0"/>
    <cellStyle name="Normal_2008 SEED MIXES - MODIFIED" xfId="1" xr:uid="{DF26D6A2-8008-4F05-AD57-BA4AC1AED9A2}"/>
  </cellStyles>
  <dxfs count="70">
    <dxf>
      <protection locked="0"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strike val="0"/>
        <condense val="0"/>
        <extend val="0"/>
        <outline val="0"/>
        <shadow val="0"/>
        <u val="none"/>
        <vertAlign val="baseline"/>
        <sz val="11"/>
        <color theme="1"/>
        <name val="Calibri"/>
        <family val="2"/>
        <scheme val="minor"/>
      </font>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ont>
        <b val="0"/>
        <i/>
        <strike val="0"/>
        <condense val="0"/>
        <extend val="0"/>
        <outline val="0"/>
        <shadow val="0"/>
        <u val="none"/>
        <vertAlign val="baseline"/>
        <sz val="11"/>
        <color theme="1"/>
        <name val="Calibri"/>
        <family val="2"/>
        <scheme val="minor"/>
      </font>
    </dxf>
    <dxf>
      <font>
        <b val="0"/>
        <i/>
        <strike val="0"/>
        <condense val="0"/>
        <extend val="0"/>
        <outline val="0"/>
        <shadow val="0"/>
        <u val="none"/>
        <vertAlign val="baseline"/>
        <sz val="11"/>
        <color theme="1"/>
        <name val="Calibri"/>
        <family val="2"/>
        <scheme val="minor"/>
      </font>
    </dxf>
    <dxf>
      <font>
        <b val="0"/>
        <i/>
        <strike val="0"/>
        <condense val="0"/>
        <extend val="0"/>
        <outline val="0"/>
        <shadow val="0"/>
        <u val="none"/>
        <vertAlign val="baseline"/>
        <sz val="11"/>
        <color theme="1"/>
        <name val="Calibri"/>
        <family val="2"/>
        <scheme val="minor"/>
      </font>
    </dxf>
    <dxf>
      <font>
        <b val="0"/>
        <i/>
        <strike val="0"/>
        <condense val="0"/>
        <extend val="0"/>
        <outline val="0"/>
        <shadow val="0"/>
        <u val="none"/>
        <vertAlign val="baseline"/>
        <sz val="11"/>
        <color theme="1"/>
        <name val="Calibri"/>
        <family val="2"/>
        <scheme val="minor"/>
      </font>
    </dxf>
    <dxf>
      <font>
        <b val="0"/>
        <i/>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dxf>
    <dxf>
      <font>
        <b val="0"/>
        <i/>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strike val="0"/>
        <condense val="0"/>
        <extend val="0"/>
        <outline val="0"/>
        <shadow val="0"/>
        <u val="none"/>
        <vertAlign val="baseline"/>
        <sz val="11"/>
        <color auto="1"/>
        <name val="Calibri"/>
        <family val="2"/>
        <scheme val="minor"/>
      </font>
    </dxf>
    <dxf>
      <font>
        <b val="0"/>
        <i/>
        <strike val="0"/>
        <condense val="0"/>
        <extend val="0"/>
        <outline val="0"/>
        <shadow val="0"/>
        <u val="none"/>
        <vertAlign val="baseline"/>
        <sz val="11"/>
        <color theme="1"/>
        <name val="Calibri"/>
        <family val="2"/>
        <scheme val="minor"/>
      </font>
    </dxf>
    <dxf>
      <font>
        <b val="0"/>
        <i/>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fill>
        <patternFill patternType="none">
          <fgColor indexed="64"/>
          <bgColor auto="1"/>
        </patternFill>
      </fill>
    </dxf>
    <dxf>
      <fill>
        <patternFill>
          <bgColor theme="4" tint="0.79998168889431442"/>
        </patternFill>
      </fill>
    </dxf>
    <dxf>
      <font>
        <b/>
        <i val="0"/>
      </font>
      <fill>
        <patternFill>
          <bgColor theme="4" tint="0.59996337778862885"/>
        </patternFill>
      </fill>
    </dxf>
    <dxf>
      <font>
        <strike val="0"/>
        <color theme="1"/>
      </font>
      <border>
        <top style="thin">
          <color theme="4" tint="0.39994506668294322"/>
        </top>
        <bottom style="thin">
          <color theme="4" tint="0.39994506668294322"/>
        </bottom>
        <vertical/>
        <horizontal style="thin">
          <color theme="4" tint="0.39994506668294322"/>
        </horizontal>
      </border>
    </dxf>
    <dxf>
      <font>
        <b/>
      </font>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ont>
        <i val="0"/>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strike val="0"/>
        <condense val="0"/>
        <extend val="0"/>
        <outline val="0"/>
        <shadow val="0"/>
        <u val="none"/>
        <vertAlign val="baseline"/>
        <sz val="11"/>
        <color theme="1"/>
        <name val="Calibri"/>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border diagonalUp="0" diagonalDown="0">
        <left style="thin">
          <color theme="3"/>
        </left>
        <right style="thin">
          <color theme="3"/>
        </right>
        <top/>
        <bottom/>
        <vertical style="thin">
          <color theme="3"/>
        </vertical>
        <horizontal style="thin">
          <color theme="3"/>
        </horizontal>
      </border>
    </dxf>
    <dxf>
      <protection locked="0" hidden="0"/>
    </dxf>
  </dxfs>
  <tableStyles count="1" defaultTableStyle="TableStyleMedium2" defaultPivotStyle="PivotStyleLight16">
    <tableStyle name="Table Style 1" pivot="0" count="3" xr9:uid="{1DED500F-2C05-41BB-9278-DBFEA9152644}">
      <tableStyleElement type="wholeTable" dxfId="37"/>
      <tableStyleElement type="headerRow" dxfId="36"/>
      <tableStyleElement type="firstRowStripe" dxfId="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B14314-8FEB-484F-AC6B-1C54FFEBF645}" name="Table5" displayName="Table5" ref="A24:G44" totalsRowShown="0" headerRowDxfId="69">
  <tableColumns count="7">
    <tableColumn id="1" xr3:uid="{7077015F-77C6-4A3F-8AD6-C3D248D8D393}" name="Species Category"/>
    <tableColumn id="2" xr3:uid="{C7FEAA13-800D-4A4C-BA0E-508F7B02CD17}" name="Scientific Name" dataDxfId="0"/>
    <tableColumn id="3" xr3:uid="{14C26E70-4521-4B19-A849-0A2AB489735A}" name="Common Name">
      <calculatedColumnFormula>_xlfn.IFNA(INDEX(Table1[],MATCH(B25,Table1[Plant],0),2), " ")</calculatedColumnFormula>
    </tableColumn>
    <tableColumn id="4" xr3:uid="{4C83208D-D921-49E8-ABB4-5A7B1A8923A5}" name="Indicator Status">
      <calculatedColumnFormula>_xlfn.IFNA(INDEX(Table1[],MATCH($B25,Table1[Plant],0),3), " ")</calculatedColumnFormula>
    </tableColumn>
    <tableColumn id="5" xr3:uid="{C8B774CC-A44C-457A-873B-CA084FE3CE35}" name="Growth Form">
      <calculatedColumnFormula>_xlfn.IFNA(INDEX(Table1[],MATCH($B25,Table1[Plant],0),4), " ")</calculatedColumnFormula>
    </tableColumn>
    <tableColumn id="6" xr3:uid="{2A1832E5-DBD4-44A3-A846-A72B783330D7}" name="Height (Feet)">
      <calculatedColumnFormula>_xlfn.IFNA(INDEX(Table1[],MATCH($B25,Table1[Plant],0),5), " ")</calculatedColumnFormula>
    </tableColumn>
    <tableColumn id="7" xr3:uid="{F64C5E7D-6F09-4458-A40C-B09CF9298EEA}" name="Flower Color">
      <calculatedColumnFormula>_xlfn.IFNA(INDEX(Table1[],MATCH($B25,Table1[Plant],0),7), " ")</calculatedColumnFormula>
    </tableColumn>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15340E-1A6C-4D63-A8A3-95BEBF9F984A}" name="Table2" displayName="Table2" ref="A1:S58" totalsRowShown="0" headerRowDxfId="38">
  <sortState xmlns:xlrd2="http://schemas.microsoft.com/office/spreadsheetml/2017/richdata2" ref="A2:K58">
    <sortCondition ref="E2:E58"/>
    <sortCondition ref="A2:A58"/>
  </sortState>
  <tableColumns count="19">
    <tableColumn id="1" xr3:uid="{69FD3963-A893-4220-9114-C98989C3EF2A}" name="Plant" dataDxfId="24"/>
    <tableColumn id="2" xr3:uid="{20DA1FD2-96D5-42C4-BC78-3A61CF662BD5}" name="Common Name" dataDxfId="23"/>
    <tableColumn id="8" xr3:uid="{30DA4692-DE1D-4BEF-A457-5CF4D8B856A7}" name="Wetness"/>
    <tableColumn id="9" xr3:uid="{BEA8472D-21F2-423A-8F1B-893D5CC44BB5}" name="Size"/>
    <tableColumn id="10" xr3:uid="{DDC7B2F9-1259-43CE-8457-D929CA757473}" name="Layer"/>
    <tableColumn id="12" xr3:uid="{A35B02B6-F33F-44B0-A2FD-176167D7B4EC}" name="Type" dataDxfId="22"/>
    <tableColumn id="13" xr3:uid="{27B45D7A-69D2-45C1-96CC-A683F567199E}" name="Height" dataDxfId="21"/>
    <tableColumn id="14" xr3:uid="{92845E02-AC0D-42B3-8F55-5342E4556178}" name="Bloom Time"/>
    <tableColumn id="15" xr3:uid="{FACD1B59-B8FD-4F78-9500-E4B366A41E87}" name="Flower Color"/>
    <tableColumn id="16" xr3:uid="{4E860198-CC42-4B8F-840D-05907690FA93}" name="Flower Description"/>
    <tableColumn id="17" xr3:uid="{C5E56550-4D1E-4221-86C3-360C09C11EC1}" name="Fruit"/>
    <tableColumn id="3" xr3:uid="{EC4433A1-A47B-4C27-81E4-A6ADA8FA7C08}" name="Wet"/>
    <tableColumn id="4" xr3:uid="{6A74496F-7B72-40D5-94F4-3DCB398DB1B3}" name="Wet Mesic"/>
    <tableColumn id="5" xr3:uid="{BDBD5940-4DFF-4105-80AF-529763434EBC}" name="Mesic"/>
    <tableColumn id="6" xr3:uid="{53D92602-6A00-4F7F-8491-E6F6239D86A3}" name="Dry Mesic"/>
    <tableColumn id="7" xr3:uid="{D8C20658-E0A3-4A77-91A9-B541F18BAAE7}" name="Dry"/>
    <tableColumn id="11" xr3:uid="{FE0C38EF-99EF-44C6-91A8-52BEDE157595}" name="Shade"/>
    <tableColumn id="18" xr3:uid="{EC66A1B8-79AE-4D06-9D19-46682755B098}" name="Part Sun"/>
    <tableColumn id="19" xr3:uid="{5DDB64D3-EAB7-434B-A143-A0373BA6EB5F}" name="Full Sun"/>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DCBEF03-D63A-43A7-B57D-6C171DC5295E}" name="Table1" displayName="Table1" ref="A1:O91" totalsRowShown="0" headerRowDxfId="61" dataDxfId="60">
  <sortState xmlns:xlrd2="http://schemas.microsoft.com/office/spreadsheetml/2017/richdata2" ref="A2:G91">
    <sortCondition ref="A77:A91"/>
  </sortState>
  <tableColumns count="15">
    <tableColumn id="1" xr3:uid="{ADB184DC-563F-495F-B0D1-0B6F3D941495}" name="Plant" dataDxfId="20"/>
    <tableColumn id="9" xr3:uid="{C56F609D-6F04-46A1-B10B-712075D9D5D0}" name="ACOE Name" dataDxfId="19"/>
    <tableColumn id="10" xr3:uid="{DF007198-7F44-46D5-AE20-8B2ECDFA9224}" name="Wetness" dataDxfId="18"/>
    <tableColumn id="14" xr3:uid="{57BC59DD-8D86-483B-8ACB-FA5DA7E44FEC}" name="Type" dataDxfId="17"/>
    <tableColumn id="15" xr3:uid="{E56756C6-8F92-40B8-9AB6-CBE2BA87D18B}" name="Size" dataDxfId="16"/>
    <tableColumn id="24" xr3:uid="{91D7094F-1B31-49C9-824A-B1CA13E56FFD}" name="Bloom time" dataDxfId="15"/>
    <tableColumn id="25" xr3:uid="{D5516473-1477-445A-A19E-23D32310064B}" name="Color" dataDxfId="14"/>
    <tableColumn id="2" xr3:uid="{CC736EFC-4AC9-4B5D-A36B-0389D750CED1}" name="Wet" dataDxfId="13"/>
    <tableColumn id="3" xr3:uid="{10C2823F-9B9C-4CF0-9614-0068DE4AA1CF}" name="Wet Mesic" dataDxfId="12"/>
    <tableColumn id="4" xr3:uid="{E1182706-DB10-495D-93AD-E2E2BF7DC306}" name="Mesic" dataDxfId="11"/>
    <tableColumn id="5" xr3:uid="{A17CFECE-FE6E-40A0-B8CF-F52F9A6CF2C4}" name="Dry Mesic" dataDxfId="10"/>
    <tableColumn id="6" xr3:uid="{196A9D66-93E6-45B9-9E60-371E745D12A6}" name="Dry" dataDxfId="9"/>
    <tableColumn id="7" xr3:uid="{E3914CF5-6A18-493F-BDE2-C9BDCFF62BD9}" name="Shade" dataDxfId="8"/>
    <tableColumn id="8" xr3:uid="{96DA2045-DAA1-4319-AA19-BBCFA755DBAB}" name="Part Sun" dataDxfId="7"/>
    <tableColumn id="11" xr3:uid="{DF1464A7-1942-4C84-8E45-176F24C661BF}" name="Full Sun" dataDxfId="6"/>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CD7154B-D918-4867-8217-B5249C366D9D}" name="Table15" displayName="Table15" ref="A1:T137" totalsRowShown="0" dataDxfId="59">
  <autoFilter ref="A1:T137" xr:uid="{3CD7154B-D918-4867-8217-B5249C366D9D}"/>
  <sortState xmlns:xlrd2="http://schemas.microsoft.com/office/spreadsheetml/2017/richdata2" ref="A2:K137">
    <sortCondition ref="A120:A137"/>
  </sortState>
  <tableColumns count="20">
    <tableColumn id="1" xr3:uid="{BD99ED28-4C02-499D-905D-D5689ED1987F}" name="Plant" dataDxfId="58"/>
    <tableColumn id="9" xr3:uid="{9FFB2641-8DCA-4AA9-A84B-70E58CA7073E}" name="Common Name" dataDxfId="57"/>
    <tableColumn id="10" xr3:uid="{1B0525EE-7D65-454A-84FE-DD1DC03A1AC4}" name="Wetness" dataDxfId="56"/>
    <tableColumn id="2" xr3:uid="{D0D632CF-797D-4A51-853E-D2D84BA59BB1}" name="Size"/>
    <tableColumn id="3" xr3:uid="{3C7ED332-3BCF-4FE1-A849-E32F4AE59F6B}" name="Layer"/>
    <tableColumn id="14" xr3:uid="{24C56D0A-CD71-44CC-8883-14EE02014272}" name="Type" dataDxfId="55"/>
    <tableColumn id="15" xr3:uid="{A9B43770-E04B-4D24-9CF7-12E243B04F24}" name="Height" dataDxfId="54"/>
    <tableColumn id="24" xr3:uid="{544A5A35-D5C1-47F1-803E-06BA4301234F}" name="Bloom Time" dataDxfId="53"/>
    <tableColumn id="25" xr3:uid="{79ADCA18-A16D-4500-9023-5272068E6701}" name="Flower Color" dataDxfId="52"/>
    <tableColumn id="4" xr3:uid="{6C415163-595F-442A-957B-0DCF996E52C9}" name="Flower Description" dataDxfId="51"/>
    <tableColumn id="5" xr3:uid="{355006CF-612C-4B41-BFF3-00FA6F52819C}" name="Fruit" dataDxfId="50"/>
    <tableColumn id="6" xr3:uid="{25B34881-B6E2-43FA-8D3C-C9DB5F3EB782}" name="Wet" dataDxfId="49"/>
    <tableColumn id="7" xr3:uid="{CB65D085-D89C-4B6A-B5E6-C461ADF40165}" name="Wet Mesic" dataDxfId="48"/>
    <tableColumn id="8" xr3:uid="{E1BE3E41-6BF7-4E0A-B9B2-D04D9E0EC39D}" name="Mesic" dataDxfId="47"/>
    <tableColumn id="11" xr3:uid="{430F6394-B3BC-4F04-99AB-609F02E8D7F9}" name="Dry Mesic" dataDxfId="46"/>
    <tableColumn id="12" xr3:uid="{EB560C6C-D336-4836-820D-765C1E550531}" name="Dry" dataDxfId="45"/>
    <tableColumn id="13" xr3:uid="{0196BA9C-9A04-47A4-B7D4-6EEB2C5F0E07}" name="Shade" dataDxfId="44"/>
    <tableColumn id="16" xr3:uid="{6AD5050F-FD05-49AF-82B2-FB4764EADD8E}" name="Part Sun" dataDxfId="43"/>
    <tableColumn id="17" xr3:uid="{5A3C3CD7-2A64-4D6B-89F9-AC13F3F0E33F}" name="Full Sun" dataDxfId="42"/>
    <tableColumn id="18" xr3:uid="{0C005538-B973-4C92-B911-44B4714EAD1B}" name="Photo?" dataDxfId="4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8E83AC4-965C-4D6F-BCFE-223274FD7921}" name="Table13" displayName="Table13" ref="A1:E22" totalsRowShown="0" headerRowDxfId="34" dataDxfId="39" tableBorderDxfId="40">
  <tableColumns count="5">
    <tableColumn id="1" xr3:uid="{AD4EB6BD-7E02-46B4-A6E3-CADD06F92365}" name="Species Category" dataDxfId="5"/>
    <tableColumn id="2" xr3:uid="{34B9913E-9267-4D75-A3B0-8004D851BE34}" name="Scientific Name" dataDxfId="4"/>
    <tableColumn id="3" xr3:uid="{0077F443-702A-4584-B78E-B5000D26D0EE}" name="Common Name" dataDxfId="3">
      <calculatedColumnFormula>_xlfn.IFNA(INDEX(Table2[],MATCH(B2,Table2[Plant],0),2), " ")</calculatedColumnFormula>
    </tableColumn>
    <tableColumn id="4" xr3:uid="{6E78B31D-3EAF-460F-AB78-0355A88BE835}" name="Indicator Status" dataDxfId="2">
      <calculatedColumnFormula>_xlfn.IFNA(INDEX(Table2[],MATCH($B2,Table2[Plant],0),3), " ")</calculatedColumnFormula>
    </tableColumn>
    <tableColumn id="5" xr3:uid="{1C157D21-5B61-4033-B692-D07E65D3FF61}" name="Height (Feet)" dataDxfId="1">
      <calculatedColumnFormula>_xlfn.IFNA(INDEX(Table2[],MATCH($B2,Table2[Plant],0),7), " ")</calculatedColumnFormula>
    </tableColum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0958B73-2359-49B3-A96C-EFA0112BDAA4}" name="Table6" displayName="Table6" ref="A2:G13" totalsRowShown="0" headerRowDxfId="68">
  <tableColumns count="7">
    <tableColumn id="1" xr3:uid="{6E0B9475-78F3-4B0A-B176-9B7A7BB31F64}" name="Scientific Name" dataDxfId="33"/>
    <tableColumn id="2" xr3:uid="{53BFBFC7-4AE5-4C2D-A31D-E5C1FA24C791}" name="Common Name"/>
    <tableColumn id="3" xr3:uid="{3F26D8E1-EC09-49E0-B9B5-6442E9993DBA}" name="Indicator Status"/>
    <tableColumn id="4" xr3:uid="{C105AC91-F2D7-40FE-9117-33080CD7DDC9}" name="Growth Form"/>
    <tableColumn id="5" xr3:uid="{C78BBC8D-9D08-4817-B17E-12D45D92EA5B}" name="Height"/>
    <tableColumn id="6" xr3:uid="{49D7CFB6-B1E9-454F-B518-B3A2572A58CF}" name="Bloom Time"/>
    <tableColumn id="7" xr3:uid="{EC53CEA5-FBED-47CB-87D7-2421256CDF09}" name="Bloom Color"/>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A02ACC5-1D37-45EC-9EE3-D974C5EA9D8E}" name="Table7" displayName="Table7" ref="A16:G40" totalsRowShown="0" headerRowDxfId="67">
  <tableColumns count="7">
    <tableColumn id="1" xr3:uid="{57ED453B-0814-487B-8E4C-8449149C5B49}" name="Scientific Name" dataDxfId="32"/>
    <tableColumn id="2" xr3:uid="{10B9714E-CEA9-4363-8B3B-14ACEA37DF2D}" name="Common Name"/>
    <tableColumn id="3" xr3:uid="{56AC96F3-AF50-4655-A9BB-CA0FCEF12FB8}" name="Indicator Status"/>
    <tableColumn id="4" xr3:uid="{2F96EB41-42E1-44A7-8962-16A8DA9E51BF}" name="Growth Form"/>
    <tableColumn id="5" xr3:uid="{60967BCA-9AFA-4933-9386-14DB3892B7CF}" name="Height"/>
    <tableColumn id="6" xr3:uid="{1EA83AA9-BD70-42E3-A04F-43656E5E6435}" name="Bloom Time"/>
    <tableColumn id="7" xr3:uid="{278E62B3-C33D-49D9-9E9C-BD47DEAA6B20}" name="Bloom Color"/>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64632DB-0DC8-4CD6-B538-F1DC7C965470}" name="Table8" displayName="Table8" ref="A121:G140" totalsRowShown="0" headerRowDxfId="66">
  <tableColumns count="7">
    <tableColumn id="1" xr3:uid="{935F8EB3-D012-4AAB-9BD6-4A03FCE0ED32}" name="Scientific Name" dataDxfId="31"/>
    <tableColumn id="2" xr3:uid="{D6620F86-AEA6-48A4-A4D8-7AD0916A0E66}" name="Common Name" dataDxfId="30"/>
    <tableColumn id="3" xr3:uid="{E0533F48-7E54-4526-851D-756FE54885A2}" name="Indicator Status"/>
    <tableColumn id="4" xr3:uid="{90D9335A-C3F5-40D5-9794-BBB9970F430E}" name="Growth Form"/>
    <tableColumn id="5" xr3:uid="{9BD92D4C-47F6-4092-914E-7AFACF72F282}" name="Height"/>
    <tableColumn id="6" xr3:uid="{1F05758D-31FD-4C8A-8970-EEF0D9F7C617}" name="Bloom Time"/>
    <tableColumn id="7" xr3:uid="{98F4C4C3-27FB-4E77-948F-572270DBCD56}" name="Bloom Color"/>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1894690-491B-45C0-9EEE-50ADF5152769}" name="Table9" displayName="Table9" ref="A100:G118" totalsRowShown="0" headerRowDxfId="65">
  <tableColumns count="7">
    <tableColumn id="1" xr3:uid="{DB29C81A-ADA1-48BD-9FFF-E8DDAF1A13C9}" name="Scientific Name" dataDxfId="29"/>
    <tableColumn id="2" xr3:uid="{7F64A884-1C9D-41F2-BD60-C85FE8C5EDBD}" name="Common Name" dataDxfId="28"/>
    <tableColumn id="3" xr3:uid="{C74301B3-79E4-47D1-B57D-B5D7251A9BFD}" name="Indicator Status"/>
    <tableColumn id="4" xr3:uid="{3E51436F-FF22-4797-A5DF-616390CD45B2}" name="Growth Form"/>
    <tableColumn id="5" xr3:uid="{6722F8B4-951A-4372-92E9-7A74C8A2945C}" name="Height"/>
    <tableColumn id="6" xr3:uid="{06031575-7D2D-447D-8158-1C4CF6BDF8E1}" name="Bloom Time"/>
    <tableColumn id="7" xr3:uid="{1920AF81-1C35-4B9D-A143-ABFCEC451AF7}" name="Bloom Color"/>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707168B-9684-405D-A8A8-C3F9DC72DD78}" name="Table10" displayName="Table10" ref="A73:G97" totalsRowShown="0" headerRowDxfId="64">
  <tableColumns count="7">
    <tableColumn id="1" xr3:uid="{E53D4F82-3B74-4C7C-9DBD-7C5F47A08DFD}" name="Scientific Name" dataDxfId="27"/>
    <tableColumn id="2" xr3:uid="{01968C01-DDDA-4FE9-8F3F-F2E2146339CF}" name="Common Name"/>
    <tableColumn id="3" xr3:uid="{33A214D0-7603-4879-99AE-D10731DCEECC}" name="Indicator Status"/>
    <tableColumn id="4" xr3:uid="{6954C8A4-5FE3-4CAE-8CF1-14C5B962C72D}" name="Growth Form"/>
    <tableColumn id="5" xr3:uid="{CE1B5F80-0404-492A-985C-CAEA08978937}" name="Height"/>
    <tableColumn id="6" xr3:uid="{33EDD021-6A8E-4E85-AA7D-B8BD76DD32EB}" name="Bloom Time"/>
    <tableColumn id="7" xr3:uid="{CCEC8647-8334-4337-BF68-5F7A39F0C916}" name="Bloom Color"/>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273E276-EDF6-481C-A900-FA55E83022EC}" name="Table11" displayName="Table11" ref="A56:G70" totalsRowShown="0" headerRowDxfId="63">
  <tableColumns count="7">
    <tableColumn id="1" xr3:uid="{0255A2E3-E6AB-437A-8C10-13A18AB37B21}" name="Scientific Name" dataDxfId="26"/>
    <tableColumn id="2" xr3:uid="{35CBDDBF-7E00-4C86-877F-B0978C505DCA}" name="Common Name"/>
    <tableColumn id="3" xr3:uid="{F8B5911B-C2B3-4D81-97D6-3867240A8F41}" name="Indicator Status"/>
    <tableColumn id="4" xr3:uid="{2E74C769-2AF3-43F4-98A8-534B2F926582}" name="Growth Form"/>
    <tableColumn id="5" xr3:uid="{8640BE0C-DA97-4240-8FA0-EDAD43ED51DF}" name="Height"/>
    <tableColumn id="6" xr3:uid="{BEB6BD57-F40F-4FC6-A05E-C2A4B78EA554}" name="Bloom Time"/>
    <tableColumn id="7" xr3:uid="{9BD9BE00-2797-421D-BACE-54504578E499}" name="Bloom Color"/>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C3A8B57-0C71-473C-9BD2-2317060971ED}" name="Table12" displayName="Table12" ref="A43:G53" totalsRowShown="0" headerRowDxfId="62">
  <tableColumns count="7">
    <tableColumn id="1" xr3:uid="{9BAA025E-5089-4F96-86AE-41494B948B78}" name="Scientific Name" dataDxfId="25"/>
    <tableColumn id="2" xr3:uid="{21F48B20-81E2-421A-B76D-4ECB3EE2B36F}" name="Common Name"/>
    <tableColumn id="3" xr3:uid="{82349E21-92FA-4A92-B908-A90693ABB991}" name="Indicator Status"/>
    <tableColumn id="4" xr3:uid="{2148F2DD-9881-47C4-9816-6164A35A47DE}" name="Growth Form"/>
    <tableColumn id="5" xr3:uid="{D63C511D-B5FF-44D4-821D-9D0DBF8E0ECB}" name="Height"/>
    <tableColumn id="6" xr3:uid="{ECD73E85-FCDF-47EB-A7C8-7849BFF1932F}" name="Bloom Time"/>
    <tableColumn id="7" xr3:uid="{F4B69E43-3AB6-42C3-855A-A8FF82017EEC}" name="Bloom Color"/>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City Utilies - use">
      <a:dk1>
        <a:sysClr val="windowText" lastClr="000000"/>
      </a:dk1>
      <a:lt1>
        <a:sysClr val="window" lastClr="FFFFFF"/>
      </a:lt1>
      <a:dk2>
        <a:srgbClr val="2E97B5"/>
      </a:dk2>
      <a:lt2>
        <a:srgbClr val="EBEBEB"/>
      </a:lt2>
      <a:accent1>
        <a:srgbClr val="2E97B5"/>
      </a:accent1>
      <a:accent2>
        <a:srgbClr val="84AD40"/>
      </a:accent2>
      <a:accent3>
        <a:srgbClr val="F58220"/>
      </a:accent3>
      <a:accent4>
        <a:srgbClr val="FDB515"/>
      </a:accent4>
      <a:accent5>
        <a:srgbClr val="0067A6"/>
      </a:accent5>
      <a:accent6>
        <a:srgbClr val="00A65E"/>
      </a:accent6>
      <a:hlink>
        <a:srgbClr val="C4E46E"/>
      </a:hlink>
      <a:folHlink>
        <a:srgbClr val="BDE0FB"/>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3.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36F21-7598-4C1C-980E-3BCDF0679AFB}">
  <dimension ref="A1:A7"/>
  <sheetViews>
    <sheetView tabSelected="1" workbookViewId="0">
      <selection activeCell="A11" sqref="A11"/>
    </sheetView>
  </sheetViews>
  <sheetFormatPr defaultRowHeight="15" x14ac:dyDescent="0.25"/>
  <cols>
    <col min="1" max="1" width="162.28515625" customWidth="1"/>
  </cols>
  <sheetData>
    <row r="1" spans="1:1" ht="39" customHeight="1" x14ac:dyDescent="0.25">
      <c r="A1" s="25" t="s">
        <v>539</v>
      </c>
    </row>
    <row r="2" spans="1:1" ht="39.75" customHeight="1" x14ac:dyDescent="0.25">
      <c r="A2" s="3" t="s">
        <v>540</v>
      </c>
    </row>
    <row r="3" spans="1:1" s="8" customFormat="1" ht="28.5" customHeight="1" x14ac:dyDescent="0.25">
      <c r="A3" s="7" t="s">
        <v>541</v>
      </c>
    </row>
    <row r="4" spans="1:1" ht="137.25" customHeight="1" x14ac:dyDescent="0.25">
      <c r="A4" s="3" t="s">
        <v>542</v>
      </c>
    </row>
    <row r="5" spans="1:1" ht="138.75" customHeight="1" x14ac:dyDescent="0.25">
      <c r="A5" s="3" t="s">
        <v>543</v>
      </c>
    </row>
    <row r="6" spans="1:1" ht="45" customHeight="1" x14ac:dyDescent="0.25">
      <c r="A6" s="3" t="s">
        <v>544</v>
      </c>
    </row>
    <row r="7" spans="1:1" ht="47.25" customHeight="1" x14ac:dyDescent="0.25">
      <c r="A7" s="3" t="s">
        <v>545</v>
      </c>
    </row>
  </sheetData>
  <sheetProtection algorithmName="SHA-512" hashValue="y4RSEedOf+EfOJoQnQYYAStLz47+PhXEWoVvCdLCIcPifVQJJutGrkXz5L40obDwWQY/hDFRm6hN6JjlMilTVA==" saltValue="5yWKH4lef8RAOwBzjo3OVw==" spinCount="100000" sheet="1" objects="1" scenarios="1" selectLockedCells="1"/>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1C640-5432-4768-B2A4-8280C843AC9A}">
  <dimension ref="A1:I45"/>
  <sheetViews>
    <sheetView workbookViewId="0">
      <selection activeCell="B3" sqref="B3"/>
    </sheetView>
  </sheetViews>
  <sheetFormatPr defaultRowHeight="15" x14ac:dyDescent="0.25"/>
  <cols>
    <col min="1" max="1" width="41.42578125" bestFit="1" customWidth="1"/>
    <col min="2" max="2" width="27.7109375" style="6" bestFit="1" customWidth="1"/>
    <col min="3" max="3" width="22.85546875" style="6" customWidth="1"/>
    <col min="4" max="4" width="16.85546875" style="6" customWidth="1"/>
    <col min="5" max="6" width="14.85546875" style="6" customWidth="1"/>
    <col min="7" max="7" width="14.42578125" style="6" customWidth="1"/>
    <col min="9" max="9" width="59.28515625" bestFit="1" customWidth="1"/>
  </cols>
  <sheetData>
    <row r="1" spans="1:9" ht="15.75" customHeight="1" x14ac:dyDescent="0.25">
      <c r="A1" s="24" t="s">
        <v>536</v>
      </c>
      <c r="B1" s="24" t="s">
        <v>351</v>
      </c>
      <c r="C1" s="24" t="s">
        <v>352</v>
      </c>
      <c r="D1" s="24" t="s">
        <v>353</v>
      </c>
      <c r="E1" s="24" t="s">
        <v>354</v>
      </c>
      <c r="I1" s="20" t="s">
        <v>537</v>
      </c>
    </row>
    <row r="2" spans="1:9" x14ac:dyDescent="0.25">
      <c r="A2" s="21" t="s">
        <v>355</v>
      </c>
      <c r="B2" s="26"/>
      <c r="C2" s="21" t="str">
        <f>_xlfn.IFNA(INDEX(Table2[],MATCH($B2,Table2[Plant],0),2), " ")</f>
        <v xml:space="preserve"> </v>
      </c>
      <c r="D2" s="21" t="str">
        <f>_xlfn.IFNA(INDEX(Table2[],MATCH($B2,Table2[Plant],0),3), " ")</f>
        <v xml:space="preserve"> </v>
      </c>
      <c r="E2" s="21" t="str">
        <f>_xlfn.IFNA(INDEX(Table2[],MATCH($B2,Table2[Plant],0),7), " ")</f>
        <v xml:space="preserve"> </v>
      </c>
      <c r="I2" s="20"/>
    </row>
    <row r="3" spans="1:9" x14ac:dyDescent="0.25">
      <c r="A3" s="22" t="s">
        <v>356</v>
      </c>
      <c r="B3" s="27"/>
      <c r="C3" s="22" t="str">
        <f>_xlfn.IFNA(INDEX(Table2[],MATCH($B3,Table2[Plant],0),2), " ")</f>
        <v xml:space="preserve"> </v>
      </c>
      <c r="D3" s="22" t="str">
        <f>_xlfn.IFNA(INDEX(Table2[],MATCH($B3,Table2[Plant],0),3), " ")</f>
        <v xml:space="preserve"> </v>
      </c>
      <c r="E3" s="22" t="str">
        <f>_xlfn.IFNA(INDEX(Table2[],MATCH($B3,Table2[Plant],0),7), " ")</f>
        <v xml:space="preserve"> </v>
      </c>
      <c r="I3" s="20"/>
    </row>
    <row r="4" spans="1:9" x14ac:dyDescent="0.25">
      <c r="A4" s="21" t="s">
        <v>357</v>
      </c>
      <c r="B4" s="26"/>
      <c r="C4" s="21" t="str">
        <f>_xlfn.IFNA(INDEX(Table2[],MATCH($B4,Table2[Plant],0),2), " ")</f>
        <v xml:space="preserve"> </v>
      </c>
      <c r="D4" s="21" t="str">
        <f>_xlfn.IFNA(INDEX(Table2[],MATCH($B4,Table2[Plant],0),3), " ")</f>
        <v xml:space="preserve"> </v>
      </c>
      <c r="E4" s="21" t="str">
        <f>_xlfn.IFNA(INDEX(Table2[],MATCH($B4,Table2[Plant],0),7), " ")</f>
        <v xml:space="preserve"> </v>
      </c>
      <c r="I4" s="20"/>
    </row>
    <row r="5" spans="1:9" x14ac:dyDescent="0.25">
      <c r="A5" s="22" t="s">
        <v>358</v>
      </c>
      <c r="B5" s="27"/>
      <c r="C5" s="22" t="str">
        <f>_xlfn.IFNA(INDEX(Table2[],MATCH($B5,Table2[Plant],0),2), " ")</f>
        <v xml:space="preserve"> </v>
      </c>
      <c r="D5" s="22" t="str">
        <f>_xlfn.IFNA(INDEX(Table2[],MATCH($B5,Table2[Plant],0),3), " ")</f>
        <v xml:space="preserve"> </v>
      </c>
      <c r="E5" s="22" t="str">
        <f>_xlfn.IFNA(INDEX(Table2[],MATCH($B5,Table2[Plant],0),7), " ")</f>
        <v xml:space="preserve"> </v>
      </c>
      <c r="I5" s="20"/>
    </row>
    <row r="6" spans="1:9" x14ac:dyDescent="0.25">
      <c r="A6" s="21" t="s">
        <v>359</v>
      </c>
      <c r="B6" s="26"/>
      <c r="C6" s="21" t="str">
        <f>_xlfn.IFNA(INDEX(Table2[],MATCH($B6,Table2[Plant],0),2), " ")</f>
        <v xml:space="preserve"> </v>
      </c>
      <c r="D6" s="21" t="str">
        <f>_xlfn.IFNA(INDEX(Table2[],MATCH($B6,Table2[Plant],0),3), " ")</f>
        <v xml:space="preserve"> </v>
      </c>
      <c r="E6" s="21" t="str">
        <f>_xlfn.IFNA(INDEX(Table2[],MATCH($B6,Table2[Plant],0),7), " ")</f>
        <v xml:space="preserve"> </v>
      </c>
      <c r="I6" s="20"/>
    </row>
    <row r="7" spans="1:9" x14ac:dyDescent="0.25">
      <c r="A7" s="22" t="s">
        <v>360</v>
      </c>
      <c r="B7" s="27"/>
      <c r="C7" s="22" t="str">
        <f>_xlfn.IFNA(INDEX(Table2[],MATCH($B7,Table2[Plant],0),2), " ")</f>
        <v xml:space="preserve"> </v>
      </c>
      <c r="D7" s="22" t="str">
        <f>_xlfn.IFNA(INDEX(Table2[],MATCH($B7,Table2[Plant],0),3), " ")</f>
        <v xml:space="preserve"> </v>
      </c>
      <c r="E7" s="22" t="str">
        <f>_xlfn.IFNA(INDEX(Table2[],MATCH($B7,Table2[Plant],0),7), " ")</f>
        <v xml:space="preserve"> </v>
      </c>
      <c r="I7" s="20"/>
    </row>
    <row r="8" spans="1:9" x14ac:dyDescent="0.25">
      <c r="A8" s="21" t="s">
        <v>361</v>
      </c>
      <c r="B8" s="26"/>
      <c r="C8" s="21" t="str">
        <f>_xlfn.IFNA(INDEX(Table2[],MATCH($B8,Table2[Plant],0),2), " ")</f>
        <v xml:space="preserve"> </v>
      </c>
      <c r="D8" s="21" t="str">
        <f>_xlfn.IFNA(INDEX(Table2[],MATCH($B8,Table2[Plant],0),3), " ")</f>
        <v xml:space="preserve"> </v>
      </c>
      <c r="E8" s="21" t="str">
        <f>_xlfn.IFNA(INDEX(Table2[],MATCH($B8,Table2[Plant],0),7), " ")</f>
        <v xml:space="preserve"> </v>
      </c>
      <c r="I8" s="20"/>
    </row>
    <row r="9" spans="1:9" x14ac:dyDescent="0.25">
      <c r="A9" s="22" t="s">
        <v>362</v>
      </c>
      <c r="B9" s="27"/>
      <c r="C9" s="22" t="str">
        <f>_xlfn.IFNA(INDEX(Table2[],MATCH($B9,Table2[Plant],0),2), " ")</f>
        <v xml:space="preserve"> </v>
      </c>
      <c r="D9" s="22" t="str">
        <f>_xlfn.IFNA(INDEX(Table2[],MATCH($B9,Table2[Plant],0),3), " ")</f>
        <v xml:space="preserve"> </v>
      </c>
      <c r="E9" s="22" t="str">
        <f>_xlfn.IFNA(INDEX(Table2[],MATCH($B9,Table2[Plant],0),7), " ")</f>
        <v xml:space="preserve"> </v>
      </c>
      <c r="I9" s="20"/>
    </row>
    <row r="10" spans="1:9" x14ac:dyDescent="0.25">
      <c r="A10" s="21" t="s">
        <v>363</v>
      </c>
      <c r="B10" s="26"/>
      <c r="C10" s="21" t="str">
        <f>_xlfn.IFNA(INDEX(Table2[],MATCH($B10,Table2[Plant],0),2), " ")</f>
        <v xml:space="preserve"> </v>
      </c>
      <c r="D10" s="21" t="str">
        <f>_xlfn.IFNA(INDEX(Table2[],MATCH($B10,Table2[Plant],0),3), " ")</f>
        <v xml:space="preserve"> </v>
      </c>
      <c r="E10" s="21" t="str">
        <f>_xlfn.IFNA(INDEX(Table2[],MATCH($B10,Table2[Plant],0),7), " ")</f>
        <v xml:space="preserve"> </v>
      </c>
      <c r="I10" s="20"/>
    </row>
    <row r="11" spans="1:9" x14ac:dyDescent="0.25">
      <c r="A11" s="22" t="s">
        <v>364</v>
      </c>
      <c r="B11" s="27"/>
      <c r="C11" s="22" t="str">
        <f>_xlfn.IFNA(INDEX(Table2[],MATCH($B11,Table2[Plant],0),2), " ")</f>
        <v xml:space="preserve"> </v>
      </c>
      <c r="D11" s="22" t="str">
        <f>_xlfn.IFNA(INDEX(Table2[],MATCH($B11,Table2[Plant],0),3), " ")</f>
        <v xml:space="preserve"> </v>
      </c>
      <c r="E11" s="22" t="str">
        <f>_xlfn.IFNA(INDEX(Table2[],MATCH($B11,Table2[Plant],0),7), " ")</f>
        <v xml:space="preserve"> </v>
      </c>
      <c r="I11" s="20"/>
    </row>
    <row r="12" spans="1:9" x14ac:dyDescent="0.25">
      <c r="A12" s="21"/>
      <c r="B12" s="26"/>
      <c r="C12" s="21" t="str">
        <f>_xlfn.IFNA(INDEX(Table2[#All],MATCH(B12,Table2[Plant],0),2), " ")</f>
        <v xml:space="preserve"> </v>
      </c>
      <c r="D12" s="21"/>
      <c r="E12" s="21"/>
      <c r="I12" s="20"/>
    </row>
    <row r="13" spans="1:9" x14ac:dyDescent="0.25">
      <c r="A13" s="22" t="s">
        <v>365</v>
      </c>
      <c r="B13" s="27"/>
      <c r="C13" s="22" t="str">
        <f>_xlfn.IFNA(INDEX(Table2[],MATCH(B13,Table2[Plant],0),2), " ")</f>
        <v xml:space="preserve"> </v>
      </c>
      <c r="D13" s="22" t="str">
        <f>_xlfn.IFNA(INDEX(Table2[],MATCH($B13,Table2[Plant],0),3), " ")</f>
        <v xml:space="preserve"> </v>
      </c>
      <c r="E13" s="22" t="str">
        <f>_xlfn.IFNA(INDEX(Table2[],MATCH($B13,Table2[Plant],0),7), " ")</f>
        <v xml:space="preserve"> </v>
      </c>
      <c r="I13" s="20"/>
    </row>
    <row r="14" spans="1:9" x14ac:dyDescent="0.25">
      <c r="A14" s="21" t="s">
        <v>366</v>
      </c>
      <c r="B14" s="26"/>
      <c r="C14" s="21" t="str">
        <f>_xlfn.IFNA(INDEX(Table2[],MATCH(B14,Table2[Plant],0),2), " ")</f>
        <v xml:space="preserve"> </v>
      </c>
      <c r="D14" s="21" t="str">
        <f>_xlfn.IFNA(INDEX(Table2[],MATCH($B14,Table2[Plant],0),3), " ")</f>
        <v xml:space="preserve"> </v>
      </c>
      <c r="E14" s="21" t="str">
        <f>_xlfn.IFNA(INDEX(Table2[],MATCH($B14,Table2[Plant],0),7), " ")</f>
        <v xml:space="preserve"> </v>
      </c>
      <c r="I14" s="20"/>
    </row>
    <row r="15" spans="1:9" x14ac:dyDescent="0.25">
      <c r="A15" s="22" t="s">
        <v>367</v>
      </c>
      <c r="B15" s="27"/>
      <c r="C15" s="22" t="str">
        <f>_xlfn.IFNA(INDEX(Table2[],MATCH(B15,Table2[Plant],0),2), " ")</f>
        <v xml:space="preserve"> </v>
      </c>
      <c r="D15" s="22" t="str">
        <f>_xlfn.IFNA(INDEX(Table2[],MATCH($B15,Table2[Plant],0),3), " ")</f>
        <v xml:space="preserve"> </v>
      </c>
      <c r="E15" s="22" t="str">
        <f>_xlfn.IFNA(INDEX(Table2[],MATCH($B15,Table2[Plant],0),7), " ")</f>
        <v xml:space="preserve"> </v>
      </c>
      <c r="I15" s="20"/>
    </row>
    <row r="16" spans="1:9" x14ac:dyDescent="0.25">
      <c r="A16" s="21" t="s">
        <v>368</v>
      </c>
      <c r="B16" s="26"/>
      <c r="C16" s="21" t="str">
        <f>_xlfn.IFNA(INDEX(Table2[],MATCH(B16,Table2[Plant],0),2), " ")</f>
        <v xml:space="preserve"> </v>
      </c>
      <c r="D16" s="21" t="str">
        <f>_xlfn.IFNA(INDEX(Table2[],MATCH($B16,Table2[Plant],0),3), " ")</f>
        <v xml:space="preserve"> </v>
      </c>
      <c r="E16" s="21" t="str">
        <f>_xlfn.IFNA(INDEX(Table2[],MATCH($B16,Table2[Plant],0),7), " ")</f>
        <v xml:space="preserve"> </v>
      </c>
      <c r="I16" s="20"/>
    </row>
    <row r="17" spans="1:9" x14ac:dyDescent="0.25">
      <c r="A17" s="22" t="s">
        <v>369</v>
      </c>
      <c r="B17" s="27"/>
      <c r="C17" s="22" t="str">
        <f>_xlfn.IFNA(INDEX(Table2[],MATCH(B17,Table2[Plant],0),2), " ")</f>
        <v xml:space="preserve"> </v>
      </c>
      <c r="D17" s="22" t="str">
        <f>_xlfn.IFNA(INDEX(Table2[],MATCH($B17,Table2[Plant],0),3), " ")</f>
        <v xml:space="preserve"> </v>
      </c>
      <c r="E17" s="22" t="str">
        <f>_xlfn.IFNA(INDEX(Table2[],MATCH($B17,Table2[Plant],0),7), " ")</f>
        <v xml:space="preserve"> </v>
      </c>
      <c r="I17" s="20"/>
    </row>
    <row r="18" spans="1:9" x14ac:dyDescent="0.25">
      <c r="A18" s="21" t="s">
        <v>370</v>
      </c>
      <c r="B18" s="26"/>
      <c r="C18" s="21" t="str">
        <f>_xlfn.IFNA(INDEX(Table2[],MATCH(B18,Table2[Plant],0),2), " ")</f>
        <v xml:space="preserve"> </v>
      </c>
      <c r="D18" s="21" t="str">
        <f>_xlfn.IFNA(INDEX(Table2[],MATCH($B18,Table2[Plant],0),3), " ")</f>
        <v xml:space="preserve"> </v>
      </c>
      <c r="E18" s="21" t="str">
        <f>_xlfn.IFNA(INDEX(Table2[],MATCH($B18,Table2[Plant],0),7), " ")</f>
        <v xml:space="preserve"> </v>
      </c>
      <c r="I18" s="20"/>
    </row>
    <row r="19" spans="1:9" x14ac:dyDescent="0.25">
      <c r="A19" s="22" t="s">
        <v>371</v>
      </c>
      <c r="B19" s="27"/>
      <c r="C19" s="22" t="str">
        <f>_xlfn.IFNA(INDEX(Table2[],MATCH(B19,Table2[Plant],0),2), " ")</f>
        <v xml:space="preserve"> </v>
      </c>
      <c r="D19" s="22" t="str">
        <f>_xlfn.IFNA(INDEX(Table2[],MATCH($B19,Table2[Plant],0),3), " ")</f>
        <v xml:space="preserve"> </v>
      </c>
      <c r="E19" s="22" t="str">
        <f>_xlfn.IFNA(INDEX(Table2[],MATCH($B19,Table2[Plant],0),7), " ")</f>
        <v xml:space="preserve"> </v>
      </c>
      <c r="I19" s="20"/>
    </row>
    <row r="20" spans="1:9" x14ac:dyDescent="0.25">
      <c r="A20" s="21" t="s">
        <v>372</v>
      </c>
      <c r="B20" s="26"/>
      <c r="C20" s="21" t="str">
        <f>_xlfn.IFNA(INDEX(Table2[],MATCH(B20,Table2[Plant],0),2), " ")</f>
        <v xml:space="preserve"> </v>
      </c>
      <c r="D20" s="21" t="str">
        <f>_xlfn.IFNA(INDEX(Table2[],MATCH($B20,Table2[Plant],0),3), " ")</f>
        <v xml:space="preserve"> </v>
      </c>
      <c r="E20" s="21" t="str">
        <f>_xlfn.IFNA(INDEX(Table2[],MATCH($B20,Table2[Plant],0),7), " ")</f>
        <v xml:space="preserve"> </v>
      </c>
      <c r="I20" s="20"/>
    </row>
    <row r="21" spans="1:9" x14ac:dyDescent="0.25">
      <c r="A21" s="22" t="s">
        <v>373</v>
      </c>
      <c r="B21" s="27"/>
      <c r="C21" s="22" t="str">
        <f>_xlfn.IFNA(INDEX(Table2[],MATCH(B21,Table2[Plant],0),2), " ")</f>
        <v xml:space="preserve"> </v>
      </c>
      <c r="D21" s="22" t="str">
        <f>_xlfn.IFNA(INDEX(Table2[],MATCH($B21,Table2[Plant],0),3), " ")</f>
        <v xml:space="preserve"> </v>
      </c>
      <c r="E21" s="22" t="str">
        <f>_xlfn.IFNA(INDEX(Table2[],MATCH($B21,Table2[Plant],0),7), " ")</f>
        <v xml:space="preserve"> </v>
      </c>
      <c r="I21" s="20"/>
    </row>
    <row r="22" spans="1:9" x14ac:dyDescent="0.25">
      <c r="A22" s="21" t="s">
        <v>374</v>
      </c>
      <c r="B22" s="26"/>
      <c r="C22" s="21" t="str">
        <f>_xlfn.IFNA(INDEX(Table2[],MATCH(B22,Table2[Plant],0),2), " ")</f>
        <v xml:space="preserve"> </v>
      </c>
      <c r="D22" s="21" t="str">
        <f>_xlfn.IFNA(INDEX(Table2[],MATCH($B22,Table2[Plant],0),3), " ")</f>
        <v xml:space="preserve"> </v>
      </c>
      <c r="E22" s="21" t="str">
        <f>_xlfn.IFNA(INDEX(Table2[],MATCH($B22,Table2[Plant],0),7), " ")</f>
        <v xml:space="preserve"> </v>
      </c>
      <c r="I22" s="20"/>
    </row>
    <row r="23" spans="1:9" x14ac:dyDescent="0.25">
      <c r="I23" s="3"/>
    </row>
    <row r="24" spans="1:9" ht="15.75" customHeight="1" x14ac:dyDescent="0.25">
      <c r="A24" s="24" t="s">
        <v>536</v>
      </c>
      <c r="B24" s="23" t="s">
        <v>351</v>
      </c>
      <c r="C24" s="23" t="s">
        <v>352</v>
      </c>
      <c r="D24" s="23" t="s">
        <v>353</v>
      </c>
      <c r="E24" s="23" t="s">
        <v>375</v>
      </c>
      <c r="F24" s="23" t="s">
        <v>354</v>
      </c>
      <c r="G24" s="23" t="s">
        <v>398</v>
      </c>
      <c r="I24" s="20" t="s">
        <v>538</v>
      </c>
    </row>
    <row r="25" spans="1:9" x14ac:dyDescent="0.25">
      <c r="A25" t="s">
        <v>376</v>
      </c>
      <c r="C25" t="str">
        <f>_xlfn.IFNA(INDEX(Table1[],MATCH(B25,Table1[Plant],0),2), " ")</f>
        <v xml:space="preserve"> </v>
      </c>
      <c r="D25" t="str">
        <f>_xlfn.IFNA(INDEX(Table1[],MATCH($B25,Table1[Plant],0),3), " ")</f>
        <v xml:space="preserve"> </v>
      </c>
      <c r="E25" t="str">
        <f>_xlfn.IFNA(INDEX(Table1[],MATCH($B25,Table1[Plant],0),4), " ")</f>
        <v xml:space="preserve"> </v>
      </c>
      <c r="F25" t="str">
        <f>_xlfn.IFNA(INDEX(Table1[],MATCH($B25,Table1[Plant],0),5), " ")</f>
        <v xml:space="preserve"> </v>
      </c>
      <c r="G25" t="str">
        <f>_xlfn.IFNA(INDEX(Table1[],MATCH($B25,Table1[Plant],0),7), " ")</f>
        <v xml:space="preserve"> </v>
      </c>
      <c r="I25" s="20"/>
    </row>
    <row r="26" spans="1:9" x14ac:dyDescent="0.25">
      <c r="A26" t="s">
        <v>377</v>
      </c>
      <c r="C26" t="str">
        <f>_xlfn.IFNA(INDEX(Table1[],MATCH(B26,Table1[Plant],0),2), " ")</f>
        <v xml:space="preserve"> </v>
      </c>
      <c r="D26" t="str">
        <f>_xlfn.IFNA(INDEX(Table1[],MATCH($B26,Table1[Plant],0),3), " ")</f>
        <v xml:space="preserve"> </v>
      </c>
      <c r="E26" t="str">
        <f>_xlfn.IFNA(INDEX(Table1[],MATCH($B26,Table1[Plant],0),4), " ")</f>
        <v xml:space="preserve"> </v>
      </c>
      <c r="F26" t="str">
        <f>_xlfn.IFNA(INDEX(Table1[],MATCH($B26,Table1[Plant],0),5), " ")</f>
        <v xml:space="preserve"> </v>
      </c>
      <c r="G26" t="str">
        <f>_xlfn.IFNA(INDEX(Table1[],MATCH($B26,Table1[Plant],0),7), " ")</f>
        <v xml:space="preserve"> </v>
      </c>
      <c r="I26" s="20"/>
    </row>
    <row r="27" spans="1:9" x14ac:dyDescent="0.25">
      <c r="A27" t="s">
        <v>378</v>
      </c>
      <c r="C27" t="str">
        <f>_xlfn.IFNA(INDEX(Table1[],MATCH(B27,Table1[Plant],0),2), " ")</f>
        <v xml:space="preserve"> </v>
      </c>
      <c r="D27" t="str">
        <f>_xlfn.IFNA(INDEX(Table1[],MATCH($B27,Table1[Plant],0),3), " ")</f>
        <v xml:space="preserve"> </v>
      </c>
      <c r="E27" t="str">
        <f>_xlfn.IFNA(INDEX(Table1[],MATCH($B27,Table1[Plant],0),4), " ")</f>
        <v xml:space="preserve"> </v>
      </c>
      <c r="F27" t="str">
        <f>_xlfn.IFNA(INDEX(Table1[],MATCH($B27,Table1[Plant],0),5), " ")</f>
        <v xml:space="preserve"> </v>
      </c>
      <c r="G27" t="str">
        <f>_xlfn.IFNA(INDEX(Table1[],MATCH($B27,Table1[Plant],0),7), " ")</f>
        <v xml:space="preserve"> </v>
      </c>
      <c r="I27" s="20"/>
    </row>
    <row r="28" spans="1:9" x14ac:dyDescent="0.25">
      <c r="A28" t="s">
        <v>379</v>
      </c>
      <c r="C28" t="str">
        <f>_xlfn.IFNA(INDEX(Table1[],MATCH(B28,Table1[Plant],0),2), " ")</f>
        <v xml:space="preserve"> </v>
      </c>
      <c r="D28" t="str">
        <f>_xlfn.IFNA(INDEX(Table1[],MATCH($B28,Table1[Plant],0),3), " ")</f>
        <v xml:space="preserve"> </v>
      </c>
      <c r="E28" t="str">
        <f>_xlfn.IFNA(INDEX(Table1[],MATCH($B28,Table1[Plant],0),4), " ")</f>
        <v xml:space="preserve"> </v>
      </c>
      <c r="F28" t="str">
        <f>_xlfn.IFNA(INDEX(Table1[],MATCH($B28,Table1[Plant],0),5), " ")</f>
        <v xml:space="preserve"> </v>
      </c>
      <c r="G28" t="str">
        <f>_xlfn.IFNA(INDEX(Table1[],MATCH($B28,Table1[Plant],0),7), " ")</f>
        <v xml:space="preserve"> </v>
      </c>
      <c r="I28" s="20"/>
    </row>
    <row r="29" spans="1:9" x14ac:dyDescent="0.25">
      <c r="A29" t="s">
        <v>380</v>
      </c>
      <c r="C29" t="str">
        <f>_xlfn.IFNA(INDEX(Table1[],MATCH(B29,Table1[Plant],0),2), " ")</f>
        <v xml:space="preserve"> </v>
      </c>
      <c r="D29" t="str">
        <f>_xlfn.IFNA(INDEX(Table1[],MATCH($B29,Table1[Plant],0),3), " ")</f>
        <v xml:space="preserve"> </v>
      </c>
      <c r="E29" t="str">
        <f>_xlfn.IFNA(INDEX(Table1[],MATCH($B29,Table1[Plant],0),4), " ")</f>
        <v xml:space="preserve"> </v>
      </c>
      <c r="F29" t="str">
        <f>_xlfn.IFNA(INDEX(Table1[],MATCH($B29,Table1[Plant],0),5), " ")</f>
        <v xml:space="preserve"> </v>
      </c>
      <c r="G29" t="str">
        <f>_xlfn.IFNA(INDEX(Table1[],MATCH($B29,Table1[Plant],0),7), " ")</f>
        <v xml:space="preserve"> </v>
      </c>
      <c r="I29" s="20"/>
    </row>
    <row r="30" spans="1:9" x14ac:dyDescent="0.25">
      <c r="A30" t="s">
        <v>381</v>
      </c>
      <c r="C30" t="str">
        <f>_xlfn.IFNA(INDEX(Table1[],MATCH(B30,Table1[Plant],0),2), " ")</f>
        <v xml:space="preserve"> </v>
      </c>
      <c r="D30" t="str">
        <f>_xlfn.IFNA(INDEX(Table1[],MATCH($B30,Table1[Plant],0),3), " ")</f>
        <v xml:space="preserve"> </v>
      </c>
      <c r="E30" t="str">
        <f>_xlfn.IFNA(INDEX(Table1[],MATCH($B30,Table1[Plant],0),4), " ")</f>
        <v xml:space="preserve"> </v>
      </c>
      <c r="F30" t="str">
        <f>_xlfn.IFNA(INDEX(Table1[],MATCH($B30,Table1[Plant],0),5), " ")</f>
        <v xml:space="preserve"> </v>
      </c>
      <c r="G30" t="str">
        <f>_xlfn.IFNA(INDEX(Table1[],MATCH($B30,Table1[Plant],0),7), " ")</f>
        <v xml:space="preserve"> </v>
      </c>
      <c r="I30" s="20"/>
    </row>
    <row r="31" spans="1:9" x14ac:dyDescent="0.25">
      <c r="A31" t="s">
        <v>382</v>
      </c>
      <c r="C31" t="str">
        <f>_xlfn.IFNA(INDEX(Table1[],MATCH(B31,Table1[Plant],0),2), " ")</f>
        <v xml:space="preserve"> </v>
      </c>
      <c r="D31" t="str">
        <f>_xlfn.IFNA(INDEX(Table1[],MATCH($B31,Table1[Plant],0),3), " ")</f>
        <v xml:space="preserve"> </v>
      </c>
      <c r="E31" t="str">
        <f>_xlfn.IFNA(INDEX(Table1[],MATCH($B31,Table1[Plant],0),4), " ")</f>
        <v xml:space="preserve"> </v>
      </c>
      <c r="F31" t="str">
        <f>_xlfn.IFNA(INDEX(Table1[],MATCH($B31,Table1[Plant],0),5), " ")</f>
        <v xml:space="preserve"> </v>
      </c>
      <c r="G31" t="str">
        <f>_xlfn.IFNA(INDEX(Table1[],MATCH($B31,Table1[Plant],0),7), " ")</f>
        <v xml:space="preserve"> </v>
      </c>
      <c r="I31" s="20"/>
    </row>
    <row r="32" spans="1:9" x14ac:dyDescent="0.25">
      <c r="A32" t="s">
        <v>383</v>
      </c>
      <c r="C32" t="str">
        <f>_xlfn.IFNA(INDEX(Table1[],MATCH(B32,Table1[Plant],0),2), " ")</f>
        <v xml:space="preserve"> </v>
      </c>
      <c r="D32" t="str">
        <f>_xlfn.IFNA(INDEX(Table1[],MATCH($B32,Table1[Plant],0),3), " ")</f>
        <v xml:space="preserve"> </v>
      </c>
      <c r="E32" t="str">
        <f>_xlfn.IFNA(INDEX(Table1[],MATCH($B32,Table1[Plant],0),4), " ")</f>
        <v xml:space="preserve"> </v>
      </c>
      <c r="F32" t="str">
        <f>_xlfn.IFNA(INDEX(Table1[],MATCH($B32,Table1[Plant],0),5), " ")</f>
        <v xml:space="preserve"> </v>
      </c>
      <c r="G32" t="str">
        <f>_xlfn.IFNA(INDEX(Table1[],MATCH($B32,Table1[Plant],0),7), " ")</f>
        <v xml:space="preserve"> </v>
      </c>
      <c r="I32" s="20"/>
    </row>
    <row r="33" spans="1:9" x14ac:dyDescent="0.25">
      <c r="A33" t="s">
        <v>384</v>
      </c>
      <c r="C33" t="str">
        <f>_xlfn.IFNA(INDEX(Table1[],MATCH(B33,Table1[Plant],0),2), " ")</f>
        <v xml:space="preserve"> </v>
      </c>
      <c r="D33" t="str">
        <f>_xlfn.IFNA(INDEX(Table1[],MATCH($B33,Table1[Plant],0),3), " ")</f>
        <v xml:space="preserve"> </v>
      </c>
      <c r="E33" t="str">
        <f>_xlfn.IFNA(INDEX(Table1[],MATCH($B33,Table1[Plant],0),4), " ")</f>
        <v xml:space="preserve"> </v>
      </c>
      <c r="F33" t="str">
        <f>_xlfn.IFNA(INDEX(Table1[],MATCH($B33,Table1[Plant],0),5), " ")</f>
        <v xml:space="preserve"> </v>
      </c>
      <c r="G33" t="str">
        <f>_xlfn.IFNA(INDEX(Table1[],MATCH($B33,Table1[Plant],0),7), " ")</f>
        <v xml:space="preserve"> </v>
      </c>
      <c r="I33" s="20"/>
    </row>
    <row r="34" spans="1:9" x14ac:dyDescent="0.25">
      <c r="A34" t="s">
        <v>385</v>
      </c>
      <c r="C34" t="str">
        <f>_xlfn.IFNA(INDEX(Table1[],MATCH(B34,Table1[Plant],0),2), " ")</f>
        <v xml:space="preserve"> </v>
      </c>
      <c r="D34" t="str">
        <f>_xlfn.IFNA(INDEX(Table1[],MATCH($B34,Table1[Plant],0),3), " ")</f>
        <v xml:space="preserve"> </v>
      </c>
      <c r="E34" t="str">
        <f>_xlfn.IFNA(INDEX(Table1[],MATCH($B34,Table1[Plant],0),4), " ")</f>
        <v xml:space="preserve"> </v>
      </c>
      <c r="F34" t="str">
        <f>_xlfn.IFNA(INDEX(Table1[],MATCH($B34,Table1[Plant],0),5), " ")</f>
        <v xml:space="preserve"> </v>
      </c>
      <c r="G34" t="str">
        <f>_xlfn.IFNA(INDEX(Table1[],MATCH($B34,Table1[Plant],0),7), " ")</f>
        <v xml:space="preserve"> </v>
      </c>
      <c r="I34" s="20"/>
    </row>
    <row r="35" spans="1:9" x14ac:dyDescent="0.25">
      <c r="A35" t="s">
        <v>386</v>
      </c>
      <c r="C35" t="str">
        <f>_xlfn.IFNA(INDEX(Table1[],MATCH(B35,Table1[Plant],0),2), " ")</f>
        <v xml:space="preserve"> </v>
      </c>
      <c r="D35" t="str">
        <f>_xlfn.IFNA(INDEX(Table1[],MATCH($B35,Table1[Plant],0),3), " ")</f>
        <v xml:space="preserve"> </v>
      </c>
      <c r="E35" t="str">
        <f>_xlfn.IFNA(INDEX(Table1[],MATCH($B35,Table1[Plant],0),4), " ")</f>
        <v xml:space="preserve"> </v>
      </c>
      <c r="F35" t="str">
        <f>_xlfn.IFNA(INDEX(Table1[],MATCH($B35,Table1[Plant],0),5), " ")</f>
        <v xml:space="preserve"> </v>
      </c>
      <c r="G35" t="str">
        <f>_xlfn.IFNA(INDEX(Table1[],MATCH($B35,Table1[Plant],0),7), " ")</f>
        <v xml:space="preserve"> </v>
      </c>
      <c r="I35" s="20"/>
    </row>
    <row r="36" spans="1:9" x14ac:dyDescent="0.25">
      <c r="A36" t="s">
        <v>387</v>
      </c>
      <c r="C36" t="str">
        <f>_xlfn.IFNA(INDEX(Table1[],MATCH(B36,Table1[Plant],0),2), " ")</f>
        <v xml:space="preserve"> </v>
      </c>
      <c r="D36" t="str">
        <f>_xlfn.IFNA(INDEX(Table1[],MATCH($B36,Table1[Plant],0),3), " ")</f>
        <v xml:space="preserve"> </v>
      </c>
      <c r="E36" t="str">
        <f>_xlfn.IFNA(INDEX(Table1[],MATCH($B36,Table1[Plant],0),4), " ")</f>
        <v xml:space="preserve"> </v>
      </c>
      <c r="F36" t="str">
        <f>_xlfn.IFNA(INDEX(Table1[],MATCH($B36,Table1[Plant],0),5), " ")</f>
        <v xml:space="preserve"> </v>
      </c>
      <c r="G36" t="str">
        <f>_xlfn.IFNA(INDEX(Table1[],MATCH($B36,Table1[Plant],0),7), " ")</f>
        <v xml:space="preserve"> </v>
      </c>
      <c r="I36" s="20"/>
    </row>
    <row r="37" spans="1:9" x14ac:dyDescent="0.25">
      <c r="A37" t="s">
        <v>388</v>
      </c>
      <c r="C37" t="str">
        <f>_xlfn.IFNA(INDEX(Table1[],MATCH(B37,Table1[Plant],0),2), " ")</f>
        <v xml:space="preserve"> </v>
      </c>
      <c r="D37" t="str">
        <f>_xlfn.IFNA(INDEX(Table1[],MATCH($B37,Table1[Plant],0),3), " ")</f>
        <v xml:space="preserve"> </v>
      </c>
      <c r="E37" t="str">
        <f>_xlfn.IFNA(INDEX(Table1[],MATCH($B37,Table1[Plant],0),4), " ")</f>
        <v xml:space="preserve"> </v>
      </c>
      <c r="F37" t="str">
        <f>_xlfn.IFNA(INDEX(Table1[],MATCH($B37,Table1[Plant],0),5), " ")</f>
        <v xml:space="preserve"> </v>
      </c>
      <c r="G37" t="str">
        <f>_xlfn.IFNA(INDEX(Table1[],MATCH($B37,Table1[Plant],0),7), " ")</f>
        <v xml:space="preserve"> </v>
      </c>
      <c r="I37" s="20"/>
    </row>
    <row r="38" spans="1:9" x14ac:dyDescent="0.25">
      <c r="A38" t="s">
        <v>389</v>
      </c>
      <c r="C38" t="str">
        <f>_xlfn.IFNA(INDEX(Table1[],MATCH(B38,Table1[Plant],0),2), " ")</f>
        <v xml:space="preserve"> </v>
      </c>
      <c r="D38" t="str">
        <f>_xlfn.IFNA(INDEX(Table1[],MATCH($B38,Table1[Plant],0),3), " ")</f>
        <v xml:space="preserve"> </v>
      </c>
      <c r="E38" t="str">
        <f>_xlfn.IFNA(INDEX(Table1[],MATCH($B38,Table1[Plant],0),4), " ")</f>
        <v xml:space="preserve"> </v>
      </c>
      <c r="F38" t="str">
        <f>_xlfn.IFNA(INDEX(Table1[],MATCH($B38,Table1[Plant],0),5), " ")</f>
        <v xml:space="preserve"> </v>
      </c>
      <c r="G38" t="str">
        <f>_xlfn.IFNA(INDEX(Table1[],MATCH($B38,Table1[Plant],0),7), " ")</f>
        <v xml:space="preserve"> </v>
      </c>
      <c r="I38" s="20"/>
    </row>
    <row r="39" spans="1:9" x14ac:dyDescent="0.25">
      <c r="A39" t="s">
        <v>390</v>
      </c>
      <c r="C39" t="str">
        <f>_xlfn.IFNA(INDEX(Table1[],MATCH(B39,Table1[Plant],0),2), " ")</f>
        <v xml:space="preserve"> </v>
      </c>
      <c r="D39" t="str">
        <f>_xlfn.IFNA(INDEX(Table1[],MATCH($B39,Table1[Plant],0),3), " ")</f>
        <v xml:space="preserve"> </v>
      </c>
      <c r="E39" t="str">
        <f>_xlfn.IFNA(INDEX(Table1[],MATCH($B39,Table1[Plant],0),4), " ")</f>
        <v xml:space="preserve"> </v>
      </c>
      <c r="F39" t="str">
        <f>_xlfn.IFNA(INDEX(Table1[],MATCH($B39,Table1[Plant],0),5), " ")</f>
        <v xml:space="preserve"> </v>
      </c>
      <c r="G39" t="str">
        <f>_xlfn.IFNA(INDEX(Table1[],MATCH($B39,Table1[Plant],0),7), " ")</f>
        <v xml:space="preserve"> </v>
      </c>
    </row>
    <row r="40" spans="1:9" x14ac:dyDescent="0.25">
      <c r="A40" t="s">
        <v>391</v>
      </c>
      <c r="C40" t="str">
        <f>_xlfn.IFNA(INDEX(Table1[],MATCH(B40,Table1[Plant],0),2), " ")</f>
        <v xml:space="preserve"> </v>
      </c>
      <c r="D40" t="str">
        <f>_xlfn.IFNA(INDEX(Table1[],MATCH($B40,Table1[Plant],0),3), " ")</f>
        <v xml:space="preserve"> </v>
      </c>
      <c r="E40" t="str">
        <f>_xlfn.IFNA(INDEX(Table1[],MATCH($B40,Table1[Plant],0),4), " ")</f>
        <v xml:space="preserve"> </v>
      </c>
      <c r="F40" t="str">
        <f>_xlfn.IFNA(INDEX(Table1[],MATCH($B40,Table1[Plant],0),5), " ")</f>
        <v xml:space="preserve"> </v>
      </c>
      <c r="G40" t="str">
        <f>_xlfn.IFNA(INDEX(Table1[],MATCH($B40,Table1[Plant],0),7), " ")</f>
        <v xml:space="preserve"> </v>
      </c>
    </row>
    <row r="41" spans="1:9" x14ac:dyDescent="0.25">
      <c r="A41" t="s">
        <v>392</v>
      </c>
      <c r="C41" t="str">
        <f>_xlfn.IFNA(INDEX(Table1[],MATCH(B41,Table1[Plant],0),2), " ")</f>
        <v xml:space="preserve"> </v>
      </c>
      <c r="D41" t="str">
        <f>_xlfn.IFNA(INDEX(Table1[],MATCH($B41,Table1[Plant],0),3), " ")</f>
        <v xml:space="preserve"> </v>
      </c>
      <c r="E41" t="str">
        <f>_xlfn.IFNA(INDEX(Table1[],MATCH($B41,Table1[Plant],0),4), " ")</f>
        <v xml:space="preserve"> </v>
      </c>
      <c r="F41" t="str">
        <f>_xlfn.IFNA(INDEX(Table1[],MATCH($B41,Table1[Plant],0),5), " ")</f>
        <v xml:space="preserve"> </v>
      </c>
      <c r="G41" t="str">
        <f>_xlfn.IFNA(INDEX(Table1[],MATCH($B41,Table1[Plant],0),7), " ")</f>
        <v xml:space="preserve"> </v>
      </c>
    </row>
    <row r="42" spans="1:9" x14ac:dyDescent="0.25">
      <c r="A42" t="s">
        <v>393</v>
      </c>
      <c r="C42" t="str">
        <f>_xlfn.IFNA(INDEX(Table1[],MATCH(B42,Table1[Plant],0),2), " ")</f>
        <v xml:space="preserve"> </v>
      </c>
      <c r="D42" t="str">
        <f>_xlfn.IFNA(INDEX(Table1[],MATCH($B42,Table1[Plant],0),3), " ")</f>
        <v xml:space="preserve"> </v>
      </c>
      <c r="E42" t="str">
        <f>_xlfn.IFNA(INDEX(Table1[],MATCH($B42,Table1[Plant],0),4), " ")</f>
        <v xml:space="preserve"> </v>
      </c>
      <c r="F42" t="str">
        <f>_xlfn.IFNA(INDEX(Table1[],MATCH($B42,Table1[Plant],0),5), " ")</f>
        <v xml:space="preserve"> </v>
      </c>
      <c r="G42" t="str">
        <f>_xlfn.IFNA(INDEX(Table1[],MATCH($B42,Table1[Plant],0),7), " ")</f>
        <v xml:space="preserve"> </v>
      </c>
    </row>
    <row r="43" spans="1:9" x14ac:dyDescent="0.25">
      <c r="A43" t="s">
        <v>394</v>
      </c>
      <c r="C43" t="str">
        <f>_xlfn.IFNA(INDEX(Table1[],MATCH(B43,Table1[Plant],0),2), " ")</f>
        <v xml:space="preserve"> </v>
      </c>
      <c r="D43" t="str">
        <f>_xlfn.IFNA(INDEX(Table1[],MATCH($B43,Table1[Plant],0),3), " ")</f>
        <v xml:space="preserve"> </v>
      </c>
      <c r="E43" t="str">
        <f>_xlfn.IFNA(INDEX(Table1[],MATCH($B43,Table1[Plant],0),4), " ")</f>
        <v xml:space="preserve"> </v>
      </c>
      <c r="F43" t="str">
        <f>_xlfn.IFNA(INDEX(Table1[],MATCH($B43,Table1[Plant],0),5), " ")</f>
        <v xml:space="preserve"> </v>
      </c>
      <c r="G43" t="str">
        <f>_xlfn.IFNA(INDEX(Table1[],MATCH($B43,Table1[Plant],0),7), " ")</f>
        <v xml:space="preserve"> </v>
      </c>
    </row>
    <row r="44" spans="1:9" x14ac:dyDescent="0.25">
      <c r="A44" t="s">
        <v>395</v>
      </c>
      <c r="C44" t="str">
        <f>_xlfn.IFNA(INDEX(Table1[],MATCH(B44,Table1[Plant],0),2), " ")</f>
        <v xml:space="preserve"> </v>
      </c>
      <c r="D44" t="str">
        <f>_xlfn.IFNA(INDEX(Table1[],MATCH($B44,Table1[Plant],0),3), " ")</f>
        <v xml:space="preserve"> </v>
      </c>
      <c r="E44" t="str">
        <f>_xlfn.IFNA(INDEX(Table1[],MATCH($B44,Table1[Plant],0),4), " ")</f>
        <v xml:space="preserve"> </v>
      </c>
      <c r="F44" t="str">
        <f>_xlfn.IFNA(INDEX(Table1[],MATCH($B44,Table1[Plant],0),5), " ")</f>
        <v xml:space="preserve"> </v>
      </c>
      <c r="G44" t="str">
        <f>_xlfn.IFNA(INDEX(Table1[],MATCH($B44,Table1[Plant],0),7), " ")</f>
        <v xml:space="preserve"> </v>
      </c>
    </row>
    <row r="45" spans="1:9" x14ac:dyDescent="0.25">
      <c r="D45" s="6" t="s">
        <v>431</v>
      </c>
      <c r="F45" s="6" t="s">
        <v>431</v>
      </c>
    </row>
  </sheetData>
  <sheetProtection algorithmName="SHA-512" hashValue="F7XS5py/V4YOHQny6GJj4V4VZ2ul+Lmi7KgwHurLmNtx+OJ4Ht6kGPepnoJNTzeA+Gu57HL1MGatBhjBdat/+Q==" saltValue="zEyJejwoWmHYmo23u5JXew==" spinCount="100000" sheet="1" objects="1" scenarios="1" selectLockedCells="1"/>
  <mergeCells count="2">
    <mergeCell ref="I1:I22"/>
    <mergeCell ref="I24:I38"/>
  </mergeCells>
  <pageMargins left="0.7" right="0.7" top="0.75" bottom="0.75" header="0.3" footer="0.3"/>
  <pageSetup orientation="portrait" verticalDpi="0" r:id="rId1"/>
  <tableParts count="2">
    <tablePart r:id="rId2"/>
    <tablePart r:id="rId3"/>
  </tableParts>
  <extLst>
    <ext xmlns:x14="http://schemas.microsoft.com/office/spreadsheetml/2009/9/main" uri="{CCE6A557-97BC-4b89-ADB6-D9C93CAAB3DF}">
      <x14:dataValidations xmlns:xm="http://schemas.microsoft.com/office/excel/2006/main" count="7">
        <x14:dataValidation type="list" allowBlank="1" showInputMessage="1" showErrorMessage="1" xr:uid="{B92469D2-9D7E-48A4-8042-3EDCF577691C}">
          <x14:formula1>
            <xm:f>'DNR Trees'!$A$12:$A$16</xm:f>
          </x14:formula1>
          <xm:sqref>B2</xm:sqref>
        </x14:dataValidation>
        <x14:dataValidation type="list" allowBlank="1" showInputMessage="1" showErrorMessage="1" xr:uid="{86A12D45-8B77-4F8A-8171-CD33D8301BBA}">
          <x14:formula1>
            <xm:f>'DNR Trees'!$A$3:$A$5</xm:f>
          </x14:formula1>
          <xm:sqref>B3</xm:sqref>
        </x14:dataValidation>
        <x14:dataValidation type="list" allowBlank="1" showInputMessage="1" showErrorMessage="1" xr:uid="{22F0A17F-DBB1-41BB-B2FA-934DD8018BF0}">
          <x14:formula1>
            <xm:f>'DNR Trees'!$A$2:$A$17</xm:f>
          </x14:formula1>
          <xm:sqref>B4:B11</xm:sqref>
        </x14:dataValidation>
        <x14:dataValidation type="list" allowBlank="1" showInputMessage="1" showErrorMessage="1" xr:uid="{AFB8AF9B-50E7-42EF-AB1A-4D201F7B616E}">
          <x14:formula1>
            <xm:f>'DNR Trees'!$A$18:$A$47</xm:f>
          </x14:formula1>
          <xm:sqref>B14:B22</xm:sqref>
        </x14:dataValidation>
        <x14:dataValidation type="list" allowBlank="1" showInputMessage="1" showErrorMessage="1" xr:uid="{CEDAEC01-1C38-4EFB-8852-DCE4F83AA5CE}">
          <x14:formula1>
            <xm:f>'DNR Trees'!$A$48:$A$58</xm:f>
          </x14:formula1>
          <xm:sqref>B13</xm:sqref>
        </x14:dataValidation>
        <x14:dataValidation type="list" allowBlank="1" showInputMessage="1" showErrorMessage="1" xr:uid="{372325DA-491C-48D8-A3FF-08F157276A5C}">
          <x14:formula1>
            <xm:f>'Total Herbaceous'!$A$2:$A$74</xm:f>
          </x14:formula1>
          <xm:sqref>B26:B44</xm:sqref>
        </x14:dataValidation>
        <x14:dataValidation type="list" allowBlank="1" showInputMessage="1" showErrorMessage="1" xr:uid="{4C670107-89B9-41E5-AEAC-DE3067CB75D8}">
          <x14:formula1>
            <xm:f>'Total Herbaceous'!$A$2:$A$91</xm:f>
          </x14:formula1>
          <xm:sqref>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F1DF1-7DE5-438D-B6E7-3C87C9F8B9BF}">
  <dimension ref="A1:G140"/>
  <sheetViews>
    <sheetView workbookViewId="0">
      <selection activeCell="J15" sqref="J15"/>
    </sheetView>
  </sheetViews>
  <sheetFormatPr defaultRowHeight="15" x14ac:dyDescent="0.25"/>
  <cols>
    <col min="1" max="1" width="32.5703125" customWidth="1"/>
    <col min="2" max="2" width="30.28515625" bestFit="1" customWidth="1"/>
    <col min="3" max="3" width="16.85546875" customWidth="1"/>
    <col min="4" max="4" width="14.85546875" customWidth="1"/>
    <col min="5" max="5" width="9" customWidth="1"/>
    <col min="6" max="6" width="24.140625" bestFit="1" customWidth="1"/>
    <col min="7" max="7" width="14.7109375" bestFit="1" customWidth="1"/>
  </cols>
  <sheetData>
    <row r="1" spans="1:7" ht="18.75" x14ac:dyDescent="0.3">
      <c r="A1" s="9" t="s">
        <v>518</v>
      </c>
    </row>
    <row r="2" spans="1:7" x14ac:dyDescent="0.25">
      <c r="A2" s="8" t="s">
        <v>351</v>
      </c>
      <c r="B2" s="8" t="s">
        <v>352</v>
      </c>
      <c r="C2" s="8" t="s">
        <v>353</v>
      </c>
      <c r="D2" s="8" t="s">
        <v>375</v>
      </c>
      <c r="E2" s="8" t="s">
        <v>397</v>
      </c>
      <c r="F2" s="8" t="s">
        <v>414</v>
      </c>
      <c r="G2" s="8" t="s">
        <v>415</v>
      </c>
    </row>
    <row r="3" spans="1:7" x14ac:dyDescent="0.25">
      <c r="A3" s="2" t="s">
        <v>52</v>
      </c>
      <c r="B3" t="s">
        <v>53</v>
      </c>
      <c r="C3" t="s">
        <v>93</v>
      </c>
      <c r="D3" t="s">
        <v>33</v>
      </c>
      <c r="E3" t="s">
        <v>97</v>
      </c>
      <c r="F3" t="s">
        <v>55</v>
      </c>
      <c r="G3" t="s">
        <v>49</v>
      </c>
    </row>
    <row r="4" spans="1:7" x14ac:dyDescent="0.25">
      <c r="A4" s="2" t="s">
        <v>416</v>
      </c>
      <c r="B4" t="s">
        <v>298</v>
      </c>
      <c r="C4" t="s">
        <v>93</v>
      </c>
      <c r="D4" t="s">
        <v>297</v>
      </c>
      <c r="E4" s="1" t="s">
        <v>299</v>
      </c>
      <c r="F4" s="1" t="s">
        <v>23</v>
      </c>
      <c r="G4" s="1" t="s">
        <v>23</v>
      </c>
    </row>
    <row r="5" spans="1:7" x14ac:dyDescent="0.25">
      <c r="A5" s="2" t="s">
        <v>417</v>
      </c>
      <c r="B5" t="s">
        <v>212</v>
      </c>
      <c r="C5" t="s">
        <v>93</v>
      </c>
      <c r="D5" t="s">
        <v>33</v>
      </c>
      <c r="E5" s="1" t="s">
        <v>36</v>
      </c>
      <c r="F5" t="s">
        <v>55</v>
      </c>
      <c r="G5" t="s">
        <v>418</v>
      </c>
    </row>
    <row r="6" spans="1:7" x14ac:dyDescent="0.25">
      <c r="A6" s="2" t="s">
        <v>213</v>
      </c>
      <c r="B6" t="s">
        <v>214</v>
      </c>
      <c r="C6" t="s">
        <v>93</v>
      </c>
      <c r="D6" t="s">
        <v>176</v>
      </c>
      <c r="E6" s="1" t="s">
        <v>419</v>
      </c>
      <c r="F6" s="1" t="s">
        <v>23</v>
      </c>
      <c r="G6" s="1" t="s">
        <v>23</v>
      </c>
    </row>
    <row r="7" spans="1:7" x14ac:dyDescent="0.25">
      <c r="A7" s="2" t="s">
        <v>219</v>
      </c>
      <c r="B7" t="s">
        <v>220</v>
      </c>
      <c r="C7" t="s">
        <v>93</v>
      </c>
      <c r="D7" t="s">
        <v>69</v>
      </c>
      <c r="E7" s="1" t="s">
        <v>196</v>
      </c>
      <c r="F7" s="1" t="s">
        <v>23</v>
      </c>
      <c r="G7" s="1" t="s">
        <v>23</v>
      </c>
    </row>
    <row r="8" spans="1:7" x14ac:dyDescent="0.25">
      <c r="A8" s="2" t="s">
        <v>420</v>
      </c>
      <c r="B8" t="s">
        <v>246</v>
      </c>
      <c r="C8" t="s">
        <v>93</v>
      </c>
      <c r="D8" t="s">
        <v>33</v>
      </c>
      <c r="E8" s="1" t="s">
        <v>36</v>
      </c>
      <c r="F8" t="s">
        <v>55</v>
      </c>
      <c r="G8" t="s">
        <v>421</v>
      </c>
    </row>
    <row r="9" spans="1:7" x14ac:dyDescent="0.25">
      <c r="A9" s="2" t="s">
        <v>350</v>
      </c>
      <c r="B9" t="s">
        <v>422</v>
      </c>
      <c r="C9" t="s">
        <v>93</v>
      </c>
      <c r="D9" t="s">
        <v>33</v>
      </c>
      <c r="E9" s="1" t="s">
        <v>60</v>
      </c>
      <c r="F9" t="s">
        <v>423</v>
      </c>
      <c r="G9" t="s">
        <v>56</v>
      </c>
    </row>
    <row r="10" spans="1:7" x14ac:dyDescent="0.25">
      <c r="A10" s="2" t="s">
        <v>292</v>
      </c>
      <c r="B10" t="s">
        <v>293</v>
      </c>
      <c r="C10" t="s">
        <v>93</v>
      </c>
      <c r="D10" t="s">
        <v>33</v>
      </c>
      <c r="E10" s="1" t="s">
        <v>89</v>
      </c>
      <c r="F10" t="s">
        <v>55</v>
      </c>
      <c r="G10" t="s">
        <v>49</v>
      </c>
    </row>
    <row r="11" spans="1:7" x14ac:dyDescent="0.25">
      <c r="A11" s="2" t="s">
        <v>300</v>
      </c>
      <c r="B11" t="s">
        <v>298</v>
      </c>
      <c r="C11" t="s">
        <v>93</v>
      </c>
      <c r="D11" t="s">
        <v>297</v>
      </c>
      <c r="E11" s="1" t="s">
        <v>299</v>
      </c>
      <c r="F11" s="1" t="s">
        <v>23</v>
      </c>
      <c r="G11" s="1" t="s">
        <v>23</v>
      </c>
    </row>
    <row r="12" spans="1:7" x14ac:dyDescent="0.25">
      <c r="A12" s="2" t="s">
        <v>304</v>
      </c>
      <c r="B12" t="s">
        <v>305</v>
      </c>
      <c r="C12" t="s">
        <v>93</v>
      </c>
      <c r="D12" t="s">
        <v>297</v>
      </c>
      <c r="E12" s="1" t="s">
        <v>48</v>
      </c>
      <c r="F12" s="1" t="s">
        <v>23</v>
      </c>
      <c r="G12" s="1" t="s">
        <v>23</v>
      </c>
    </row>
    <row r="13" spans="1:7" x14ac:dyDescent="0.25">
      <c r="A13" s="2" t="s">
        <v>314</v>
      </c>
      <c r="B13" t="s">
        <v>315</v>
      </c>
      <c r="C13" t="s">
        <v>93</v>
      </c>
      <c r="D13" t="s">
        <v>33</v>
      </c>
      <c r="E13" s="1" t="s">
        <v>46</v>
      </c>
      <c r="F13" t="s">
        <v>55</v>
      </c>
      <c r="G13" t="s">
        <v>49</v>
      </c>
    </row>
    <row r="15" spans="1:7" ht="18.75" x14ac:dyDescent="0.3">
      <c r="A15" s="9" t="s">
        <v>519</v>
      </c>
    </row>
    <row r="16" spans="1:7" x14ac:dyDescent="0.25">
      <c r="A16" s="8" t="s">
        <v>351</v>
      </c>
      <c r="B16" s="8" t="s">
        <v>352</v>
      </c>
      <c r="C16" s="8" t="s">
        <v>353</v>
      </c>
      <c r="D16" s="8" t="s">
        <v>375</v>
      </c>
      <c r="E16" s="8" t="s">
        <v>397</v>
      </c>
      <c r="F16" s="8" t="s">
        <v>414</v>
      </c>
      <c r="G16" s="8" t="s">
        <v>415</v>
      </c>
    </row>
    <row r="17" spans="1:7" x14ac:dyDescent="0.25">
      <c r="A17" s="2" t="s">
        <v>52</v>
      </c>
      <c r="B17" t="s">
        <v>53</v>
      </c>
      <c r="C17" t="s">
        <v>93</v>
      </c>
      <c r="D17" t="s">
        <v>33</v>
      </c>
      <c r="E17" t="s">
        <v>97</v>
      </c>
      <c r="F17" t="s">
        <v>55</v>
      </c>
      <c r="G17" t="s">
        <v>49</v>
      </c>
    </row>
    <row r="18" spans="1:7" x14ac:dyDescent="0.25">
      <c r="A18" s="2" t="s">
        <v>90</v>
      </c>
      <c r="B18" t="s">
        <v>91</v>
      </c>
      <c r="C18" t="s">
        <v>93</v>
      </c>
      <c r="D18" t="s">
        <v>33</v>
      </c>
      <c r="E18" t="s">
        <v>424</v>
      </c>
      <c r="F18" t="s">
        <v>425</v>
      </c>
      <c r="G18" t="s">
        <v>31</v>
      </c>
    </row>
    <row r="19" spans="1:7" x14ac:dyDescent="0.25">
      <c r="A19" s="2" t="s">
        <v>346</v>
      </c>
      <c r="B19" t="s">
        <v>347</v>
      </c>
      <c r="C19" t="s">
        <v>59</v>
      </c>
      <c r="D19" t="s">
        <v>33</v>
      </c>
      <c r="E19" s="1" t="s">
        <v>60</v>
      </c>
      <c r="F19" t="s">
        <v>425</v>
      </c>
      <c r="G19" t="s">
        <v>31</v>
      </c>
    </row>
    <row r="20" spans="1:7" x14ac:dyDescent="0.25">
      <c r="A20" s="2" t="s">
        <v>94</v>
      </c>
      <c r="B20" t="s">
        <v>95</v>
      </c>
      <c r="C20" t="s">
        <v>93</v>
      </c>
      <c r="D20" t="s">
        <v>69</v>
      </c>
      <c r="E20" s="1" t="s">
        <v>96</v>
      </c>
      <c r="F20" s="1" t="s">
        <v>23</v>
      </c>
      <c r="G20" s="1" t="s">
        <v>23</v>
      </c>
    </row>
    <row r="21" spans="1:7" x14ac:dyDescent="0.25">
      <c r="A21" s="2" t="s">
        <v>100</v>
      </c>
      <c r="B21" t="s">
        <v>101</v>
      </c>
      <c r="C21" t="s">
        <v>93</v>
      </c>
      <c r="D21" t="s">
        <v>98</v>
      </c>
      <c r="E21" s="1" t="s">
        <v>36</v>
      </c>
      <c r="F21" s="1" t="s">
        <v>23</v>
      </c>
      <c r="G21" s="1" t="s">
        <v>23</v>
      </c>
    </row>
    <row r="22" spans="1:7" x14ac:dyDescent="0.25">
      <c r="A22" s="2" t="s">
        <v>102</v>
      </c>
      <c r="B22" t="s">
        <v>103</v>
      </c>
      <c r="C22" t="s">
        <v>59</v>
      </c>
      <c r="D22" t="s">
        <v>98</v>
      </c>
      <c r="E22" s="1" t="s">
        <v>36</v>
      </c>
      <c r="F22" s="1" t="s">
        <v>23</v>
      </c>
      <c r="G22" s="1" t="s">
        <v>23</v>
      </c>
    </row>
    <row r="23" spans="1:7" x14ac:dyDescent="0.25">
      <c r="A23" s="2" t="s">
        <v>105</v>
      </c>
      <c r="B23" t="s">
        <v>106</v>
      </c>
      <c r="C23" t="s">
        <v>59</v>
      </c>
      <c r="D23" t="s">
        <v>98</v>
      </c>
      <c r="E23" s="1" t="s">
        <v>36</v>
      </c>
      <c r="F23" s="1" t="s">
        <v>23</v>
      </c>
      <c r="G23" s="1" t="s">
        <v>23</v>
      </c>
    </row>
    <row r="24" spans="1:7" x14ac:dyDescent="0.25">
      <c r="A24" s="2" t="s">
        <v>110</v>
      </c>
      <c r="B24" t="s">
        <v>426</v>
      </c>
      <c r="C24" t="s">
        <v>93</v>
      </c>
      <c r="D24" t="s">
        <v>98</v>
      </c>
      <c r="E24" s="1" t="s">
        <v>36</v>
      </c>
      <c r="F24" s="1" t="s">
        <v>23</v>
      </c>
      <c r="G24" s="1" t="s">
        <v>23</v>
      </c>
    </row>
    <row r="25" spans="1:7" x14ac:dyDescent="0.25">
      <c r="A25" s="2" t="s">
        <v>112</v>
      </c>
      <c r="B25" t="s">
        <v>113</v>
      </c>
      <c r="C25" t="s">
        <v>93</v>
      </c>
      <c r="D25" t="s">
        <v>98</v>
      </c>
      <c r="E25" s="1" t="s">
        <v>36</v>
      </c>
      <c r="F25" s="1" t="s">
        <v>23</v>
      </c>
      <c r="G25" s="1" t="s">
        <v>23</v>
      </c>
    </row>
    <row r="26" spans="1:7" x14ac:dyDescent="0.25">
      <c r="A26" s="2" t="s">
        <v>116</v>
      </c>
      <c r="B26" t="s">
        <v>117</v>
      </c>
      <c r="C26" t="s">
        <v>59</v>
      </c>
      <c r="D26" t="s">
        <v>98</v>
      </c>
      <c r="E26" s="1" t="s">
        <v>36</v>
      </c>
      <c r="F26" s="1" t="s">
        <v>23</v>
      </c>
      <c r="G26" s="1" t="s">
        <v>23</v>
      </c>
    </row>
    <row r="27" spans="1:7" x14ac:dyDescent="0.25">
      <c r="A27" s="2" t="s">
        <v>348</v>
      </c>
      <c r="B27" t="s">
        <v>349</v>
      </c>
      <c r="C27" t="s">
        <v>93</v>
      </c>
      <c r="D27" t="s">
        <v>176</v>
      </c>
      <c r="E27" t="s">
        <v>97</v>
      </c>
      <c r="F27" s="1" t="s">
        <v>23</v>
      </c>
      <c r="G27" s="1" t="s">
        <v>23</v>
      </c>
    </row>
    <row r="28" spans="1:7" x14ac:dyDescent="0.25">
      <c r="A28" s="2" t="s">
        <v>180</v>
      </c>
      <c r="B28" t="s">
        <v>181</v>
      </c>
      <c r="C28" t="s">
        <v>59</v>
      </c>
      <c r="D28" t="s">
        <v>69</v>
      </c>
      <c r="E28" s="1" t="s">
        <v>115</v>
      </c>
      <c r="F28" s="1" t="s">
        <v>23</v>
      </c>
      <c r="G28" s="1" t="s">
        <v>23</v>
      </c>
    </row>
    <row r="29" spans="1:7" x14ac:dyDescent="0.25">
      <c r="A29" s="2" t="s">
        <v>182</v>
      </c>
      <c r="B29" t="s">
        <v>183</v>
      </c>
      <c r="C29" t="s">
        <v>93</v>
      </c>
      <c r="D29" t="s">
        <v>33</v>
      </c>
      <c r="E29" s="1" t="s">
        <v>96</v>
      </c>
      <c r="F29" t="s">
        <v>425</v>
      </c>
      <c r="G29" t="s">
        <v>49</v>
      </c>
    </row>
    <row r="30" spans="1:7" x14ac:dyDescent="0.25">
      <c r="A30" s="2" t="s">
        <v>185</v>
      </c>
      <c r="B30" t="s">
        <v>186</v>
      </c>
      <c r="C30" t="s">
        <v>93</v>
      </c>
      <c r="D30" t="s">
        <v>33</v>
      </c>
      <c r="E30" s="1" t="s">
        <v>76</v>
      </c>
      <c r="F30" t="s">
        <v>427</v>
      </c>
      <c r="G30" t="s">
        <v>56</v>
      </c>
    </row>
    <row r="31" spans="1:7" x14ac:dyDescent="0.25">
      <c r="A31" s="2" t="s">
        <v>194</v>
      </c>
      <c r="B31" t="s">
        <v>195</v>
      </c>
      <c r="C31" t="s">
        <v>93</v>
      </c>
      <c r="D31" t="s">
        <v>69</v>
      </c>
      <c r="E31" s="10" t="s">
        <v>48</v>
      </c>
      <c r="F31" s="1" t="s">
        <v>23</v>
      </c>
      <c r="G31" s="1" t="s">
        <v>23</v>
      </c>
    </row>
    <row r="32" spans="1:7" x14ac:dyDescent="0.25">
      <c r="A32" s="2" t="s">
        <v>201</v>
      </c>
      <c r="B32" t="s">
        <v>202</v>
      </c>
      <c r="C32" t="s">
        <v>59</v>
      </c>
      <c r="D32" t="s">
        <v>33</v>
      </c>
      <c r="E32" s="1" t="s">
        <v>46</v>
      </c>
      <c r="F32" t="s">
        <v>50</v>
      </c>
      <c r="G32" t="s">
        <v>31</v>
      </c>
    </row>
    <row r="33" spans="1:7" x14ac:dyDescent="0.25">
      <c r="A33" s="2" t="s">
        <v>213</v>
      </c>
      <c r="B33" t="s">
        <v>214</v>
      </c>
      <c r="C33" t="s">
        <v>93</v>
      </c>
      <c r="D33" t="s">
        <v>176</v>
      </c>
      <c r="E33" s="1" t="s">
        <v>48</v>
      </c>
      <c r="F33" s="1" t="s">
        <v>23</v>
      </c>
      <c r="G33" s="1" t="s">
        <v>23</v>
      </c>
    </row>
    <row r="34" spans="1:7" x14ac:dyDescent="0.25">
      <c r="A34" s="2" t="s">
        <v>215</v>
      </c>
      <c r="B34" t="s">
        <v>216</v>
      </c>
      <c r="C34" t="s">
        <v>59</v>
      </c>
      <c r="D34" t="s">
        <v>176</v>
      </c>
      <c r="E34" s="1" t="s">
        <v>36</v>
      </c>
      <c r="F34" s="1" t="s">
        <v>23</v>
      </c>
      <c r="G34" s="1" t="s">
        <v>23</v>
      </c>
    </row>
    <row r="35" spans="1:7" x14ac:dyDescent="0.25">
      <c r="A35" s="2" t="s">
        <v>219</v>
      </c>
      <c r="B35" t="s">
        <v>220</v>
      </c>
      <c r="C35" t="s">
        <v>93</v>
      </c>
      <c r="D35" t="s">
        <v>69</v>
      </c>
      <c r="E35" s="1" t="s">
        <v>48</v>
      </c>
      <c r="F35" s="1" t="s">
        <v>23</v>
      </c>
      <c r="G35" s="1" t="s">
        <v>23</v>
      </c>
    </row>
    <row r="36" spans="1:7" x14ac:dyDescent="0.25">
      <c r="A36" s="2" t="s">
        <v>264</v>
      </c>
      <c r="B36" t="s">
        <v>265</v>
      </c>
      <c r="C36" t="s">
        <v>59</v>
      </c>
      <c r="D36" t="s">
        <v>33</v>
      </c>
      <c r="E36" s="1" t="s">
        <v>83</v>
      </c>
      <c r="F36" t="s">
        <v>55</v>
      </c>
      <c r="G36" t="s">
        <v>49</v>
      </c>
    </row>
    <row r="37" spans="1:7" x14ac:dyDescent="0.25">
      <c r="A37" s="2" t="s">
        <v>309</v>
      </c>
      <c r="B37" t="s">
        <v>310</v>
      </c>
      <c r="C37" t="s">
        <v>59</v>
      </c>
      <c r="D37" t="s">
        <v>33</v>
      </c>
      <c r="E37" s="1" t="s">
        <v>187</v>
      </c>
      <c r="F37" t="s">
        <v>425</v>
      </c>
      <c r="G37" t="s">
        <v>31</v>
      </c>
    </row>
    <row r="38" spans="1:7" x14ac:dyDescent="0.25">
      <c r="A38" s="2" t="s">
        <v>320</v>
      </c>
      <c r="B38" t="s">
        <v>321</v>
      </c>
      <c r="C38" t="s">
        <v>58</v>
      </c>
      <c r="D38" t="s">
        <v>33</v>
      </c>
      <c r="E38" s="1" t="s">
        <v>46</v>
      </c>
      <c r="F38" t="s">
        <v>425</v>
      </c>
      <c r="G38" t="s">
        <v>49</v>
      </c>
    </row>
    <row r="39" spans="1:7" x14ac:dyDescent="0.25">
      <c r="A39" s="2" t="s">
        <v>324</v>
      </c>
      <c r="B39" t="s">
        <v>325</v>
      </c>
      <c r="C39" t="s">
        <v>59</v>
      </c>
      <c r="D39" t="s">
        <v>33</v>
      </c>
      <c r="E39" s="1" t="s">
        <v>46</v>
      </c>
      <c r="F39" t="s">
        <v>425</v>
      </c>
      <c r="G39" t="s">
        <v>61</v>
      </c>
    </row>
    <row r="40" spans="1:7" x14ac:dyDescent="0.25">
      <c r="A40" s="2" t="s">
        <v>333</v>
      </c>
      <c r="B40" t="s">
        <v>334</v>
      </c>
      <c r="C40" t="s">
        <v>59</v>
      </c>
      <c r="D40" t="s">
        <v>33</v>
      </c>
      <c r="E40" s="1" t="s">
        <v>46</v>
      </c>
      <c r="F40" t="s">
        <v>55</v>
      </c>
      <c r="G40" t="s">
        <v>66</v>
      </c>
    </row>
    <row r="42" spans="1:7" ht="18.75" x14ac:dyDescent="0.3">
      <c r="A42" s="9" t="s">
        <v>517</v>
      </c>
    </row>
    <row r="43" spans="1:7" x14ac:dyDescent="0.25">
      <c r="A43" s="8" t="s">
        <v>351</v>
      </c>
      <c r="B43" s="8" t="s">
        <v>352</v>
      </c>
      <c r="C43" s="8" t="s">
        <v>353</v>
      </c>
      <c r="D43" s="8" t="s">
        <v>375</v>
      </c>
      <c r="E43" s="8" t="s">
        <v>397</v>
      </c>
      <c r="F43" s="8" t="s">
        <v>414</v>
      </c>
      <c r="G43" s="8" t="s">
        <v>415</v>
      </c>
    </row>
    <row r="44" spans="1:7" x14ac:dyDescent="0.25">
      <c r="A44" s="2" t="s">
        <v>52</v>
      </c>
      <c r="B44" t="s">
        <v>53</v>
      </c>
      <c r="C44" t="s">
        <v>93</v>
      </c>
      <c r="D44" t="s">
        <v>33</v>
      </c>
      <c r="E44" t="s">
        <v>97</v>
      </c>
      <c r="F44" t="s">
        <v>55</v>
      </c>
      <c r="G44" t="s">
        <v>49</v>
      </c>
    </row>
    <row r="45" spans="1:7" x14ac:dyDescent="0.25">
      <c r="A45" s="2" t="s">
        <v>116</v>
      </c>
      <c r="B45" t="s">
        <v>117</v>
      </c>
      <c r="C45" t="s">
        <v>59</v>
      </c>
      <c r="D45" t="s">
        <v>98</v>
      </c>
      <c r="E45" s="1" t="s">
        <v>36</v>
      </c>
      <c r="F45" s="1" t="s">
        <v>23</v>
      </c>
      <c r="G45" s="1" t="s">
        <v>23</v>
      </c>
    </row>
    <row r="46" spans="1:7" x14ac:dyDescent="0.25">
      <c r="A46" s="2" t="s">
        <v>348</v>
      </c>
      <c r="B46" t="s">
        <v>349</v>
      </c>
      <c r="C46" t="s">
        <v>93</v>
      </c>
      <c r="D46" t="s">
        <v>176</v>
      </c>
      <c r="E46" t="s">
        <v>97</v>
      </c>
      <c r="F46" s="1" t="s">
        <v>23</v>
      </c>
      <c r="G46" s="1" t="s">
        <v>23</v>
      </c>
    </row>
    <row r="47" spans="1:7" x14ac:dyDescent="0.25">
      <c r="A47" s="2" t="s">
        <v>180</v>
      </c>
      <c r="B47" t="s">
        <v>181</v>
      </c>
      <c r="C47" t="s">
        <v>59</v>
      </c>
      <c r="D47" t="s">
        <v>69</v>
      </c>
      <c r="E47" s="1" t="s">
        <v>115</v>
      </c>
      <c r="F47" s="1" t="s">
        <v>23</v>
      </c>
      <c r="G47" s="1" t="s">
        <v>23</v>
      </c>
    </row>
    <row r="48" spans="1:7" x14ac:dyDescent="0.25">
      <c r="A48" s="2" t="s">
        <v>194</v>
      </c>
      <c r="B48" t="s">
        <v>195</v>
      </c>
      <c r="C48" t="s">
        <v>93</v>
      </c>
      <c r="D48" t="s">
        <v>69</v>
      </c>
      <c r="E48" s="10" t="s">
        <v>48</v>
      </c>
      <c r="F48" s="1" t="s">
        <v>23</v>
      </c>
      <c r="G48" s="1" t="s">
        <v>23</v>
      </c>
    </row>
    <row r="49" spans="1:7" x14ac:dyDescent="0.25">
      <c r="A49" s="2" t="s">
        <v>201</v>
      </c>
      <c r="B49" t="s">
        <v>202</v>
      </c>
      <c r="C49" t="s">
        <v>59</v>
      </c>
      <c r="D49" t="s">
        <v>33</v>
      </c>
      <c r="E49" s="1" t="s">
        <v>46</v>
      </c>
      <c r="F49" t="s">
        <v>50</v>
      </c>
      <c r="G49" t="s">
        <v>31</v>
      </c>
    </row>
    <row r="50" spans="1:7" x14ac:dyDescent="0.25">
      <c r="A50" s="2" t="s">
        <v>219</v>
      </c>
      <c r="B50" t="s">
        <v>220</v>
      </c>
      <c r="C50" t="s">
        <v>93</v>
      </c>
      <c r="D50" t="s">
        <v>69</v>
      </c>
      <c r="E50" s="1" t="s">
        <v>48</v>
      </c>
      <c r="F50" s="1" t="s">
        <v>23</v>
      </c>
      <c r="G50" s="1" t="s">
        <v>23</v>
      </c>
    </row>
    <row r="51" spans="1:7" x14ac:dyDescent="0.25">
      <c r="A51" s="2" t="s">
        <v>240</v>
      </c>
      <c r="B51" t="s">
        <v>241</v>
      </c>
      <c r="C51" t="s">
        <v>58</v>
      </c>
      <c r="D51" t="s">
        <v>69</v>
      </c>
      <c r="E51" s="1" t="s">
        <v>76</v>
      </c>
      <c r="F51" s="1" t="s">
        <v>23</v>
      </c>
      <c r="G51" s="1" t="s">
        <v>23</v>
      </c>
    </row>
    <row r="52" spans="1:7" x14ac:dyDescent="0.25">
      <c r="A52" s="2" t="s">
        <v>309</v>
      </c>
      <c r="B52" t="s">
        <v>310</v>
      </c>
      <c r="C52" t="s">
        <v>59</v>
      </c>
      <c r="D52" t="s">
        <v>33</v>
      </c>
      <c r="E52" s="1" t="s">
        <v>187</v>
      </c>
      <c r="F52" t="s">
        <v>425</v>
      </c>
      <c r="G52" t="s">
        <v>31</v>
      </c>
    </row>
    <row r="53" spans="1:7" x14ac:dyDescent="0.25">
      <c r="A53" s="2" t="s">
        <v>333</v>
      </c>
      <c r="B53" t="s">
        <v>334</v>
      </c>
      <c r="C53" t="s">
        <v>59</v>
      </c>
      <c r="D53" t="s">
        <v>33</v>
      </c>
      <c r="E53" s="1" t="s">
        <v>46</v>
      </c>
      <c r="F53" t="s">
        <v>55</v>
      </c>
      <c r="G53" t="s">
        <v>66</v>
      </c>
    </row>
    <row r="55" spans="1:7" ht="18.75" x14ac:dyDescent="0.3">
      <c r="A55" s="9" t="s">
        <v>520</v>
      </c>
    </row>
    <row r="56" spans="1:7" x14ac:dyDescent="0.25">
      <c r="A56" s="8" t="s">
        <v>351</v>
      </c>
      <c r="B56" s="8" t="s">
        <v>352</v>
      </c>
      <c r="C56" s="8" t="s">
        <v>353</v>
      </c>
      <c r="D56" s="8" t="s">
        <v>375</v>
      </c>
      <c r="E56" s="8" t="s">
        <v>397</v>
      </c>
      <c r="F56" s="8" t="s">
        <v>414</v>
      </c>
      <c r="G56" s="8" t="s">
        <v>415</v>
      </c>
    </row>
    <row r="57" spans="1:7" x14ac:dyDescent="0.25">
      <c r="A57" s="2" t="s">
        <v>67</v>
      </c>
      <c r="B57" t="s">
        <v>68</v>
      </c>
      <c r="C57" t="s">
        <v>58</v>
      </c>
      <c r="D57" t="s">
        <v>69</v>
      </c>
      <c r="E57" s="1" t="s">
        <v>75</v>
      </c>
      <c r="F57" s="1" t="s">
        <v>23</v>
      </c>
      <c r="G57" s="1" t="s">
        <v>23</v>
      </c>
    </row>
    <row r="58" spans="1:7" x14ac:dyDescent="0.25">
      <c r="A58" s="2" t="s">
        <v>346</v>
      </c>
      <c r="B58" t="s">
        <v>347</v>
      </c>
      <c r="C58" t="s">
        <v>59</v>
      </c>
      <c r="D58" t="s">
        <v>33</v>
      </c>
      <c r="E58" s="1" t="s">
        <v>60</v>
      </c>
      <c r="F58" t="s">
        <v>425</v>
      </c>
      <c r="G58" t="s">
        <v>31</v>
      </c>
    </row>
    <row r="59" spans="1:7" x14ac:dyDescent="0.25">
      <c r="A59" s="2" t="s">
        <v>144</v>
      </c>
      <c r="B59" t="s">
        <v>145</v>
      </c>
      <c r="C59" t="s">
        <v>58</v>
      </c>
      <c r="D59" t="s">
        <v>33</v>
      </c>
      <c r="E59" s="1" t="s">
        <v>75</v>
      </c>
      <c r="F59" t="s">
        <v>428</v>
      </c>
      <c r="G59" t="s">
        <v>31</v>
      </c>
    </row>
    <row r="60" spans="1:7" x14ac:dyDescent="0.25">
      <c r="A60" s="2" t="s">
        <v>180</v>
      </c>
      <c r="B60" t="s">
        <v>181</v>
      </c>
      <c r="C60" t="s">
        <v>59</v>
      </c>
      <c r="D60" t="s">
        <v>69</v>
      </c>
      <c r="E60" s="1" t="s">
        <v>115</v>
      </c>
      <c r="F60" s="1" t="s">
        <v>23</v>
      </c>
      <c r="G60" s="1" t="s">
        <v>23</v>
      </c>
    </row>
    <row r="61" spans="1:7" x14ac:dyDescent="0.25">
      <c r="A61" s="2" t="s">
        <v>230</v>
      </c>
      <c r="B61" t="s">
        <v>231</v>
      </c>
      <c r="C61" t="s">
        <v>34</v>
      </c>
      <c r="D61" t="s">
        <v>33</v>
      </c>
      <c r="E61" s="1" t="s">
        <v>115</v>
      </c>
      <c r="F61" t="s">
        <v>429</v>
      </c>
      <c r="G61" t="s">
        <v>61</v>
      </c>
    </row>
    <row r="62" spans="1:7" x14ac:dyDescent="0.25">
      <c r="A62" s="2" t="s">
        <v>312</v>
      </c>
      <c r="B62" t="s">
        <v>313</v>
      </c>
      <c r="C62" t="s">
        <v>34</v>
      </c>
      <c r="D62" t="s">
        <v>33</v>
      </c>
      <c r="E62" s="1" t="s">
        <v>96</v>
      </c>
      <c r="F62" t="s">
        <v>425</v>
      </c>
      <c r="G62" t="s">
        <v>31</v>
      </c>
    </row>
    <row r="63" spans="1:7" x14ac:dyDescent="0.25">
      <c r="A63" s="2" t="s">
        <v>240</v>
      </c>
      <c r="B63" t="s">
        <v>241</v>
      </c>
      <c r="C63" t="s">
        <v>58</v>
      </c>
      <c r="D63" t="s">
        <v>69</v>
      </c>
      <c r="E63" s="1" t="s">
        <v>76</v>
      </c>
      <c r="F63" s="1" t="s">
        <v>23</v>
      </c>
      <c r="G63" s="1" t="s">
        <v>23</v>
      </c>
    </row>
    <row r="64" spans="1:7" x14ac:dyDescent="0.25">
      <c r="A64" s="2" t="s">
        <v>264</v>
      </c>
      <c r="B64" t="s">
        <v>265</v>
      </c>
      <c r="C64" t="s">
        <v>59</v>
      </c>
      <c r="D64" t="s">
        <v>33</v>
      </c>
      <c r="E64" s="1" t="s">
        <v>83</v>
      </c>
      <c r="F64" t="s">
        <v>55</v>
      </c>
      <c r="G64" t="s">
        <v>49</v>
      </c>
    </row>
    <row r="65" spans="1:7" x14ac:dyDescent="0.25">
      <c r="A65" s="2" t="s">
        <v>277</v>
      </c>
      <c r="B65" t="s">
        <v>278</v>
      </c>
      <c r="C65" t="s">
        <v>51</v>
      </c>
      <c r="D65" t="s">
        <v>33</v>
      </c>
      <c r="E65" s="1" t="s">
        <v>47</v>
      </c>
      <c r="F65" t="s">
        <v>55</v>
      </c>
      <c r="G65" t="s">
        <v>31</v>
      </c>
    </row>
    <row r="66" spans="1:7" x14ac:dyDescent="0.25">
      <c r="A66" s="2" t="s">
        <v>284</v>
      </c>
      <c r="B66" t="s">
        <v>285</v>
      </c>
      <c r="C66" t="s">
        <v>34</v>
      </c>
      <c r="D66" t="s">
        <v>33</v>
      </c>
      <c r="E66" t="s">
        <v>335</v>
      </c>
      <c r="F66" t="s">
        <v>425</v>
      </c>
      <c r="G66" t="s">
        <v>31</v>
      </c>
    </row>
    <row r="67" spans="1:7" x14ac:dyDescent="0.25">
      <c r="A67" s="2" t="s">
        <v>318</v>
      </c>
      <c r="B67" t="s">
        <v>319</v>
      </c>
      <c r="C67" t="s">
        <v>34</v>
      </c>
      <c r="D67" t="s">
        <v>33</v>
      </c>
      <c r="E67" t="s">
        <v>45</v>
      </c>
      <c r="F67" t="s">
        <v>425</v>
      </c>
      <c r="G67" t="s">
        <v>66</v>
      </c>
    </row>
    <row r="68" spans="1:7" x14ac:dyDescent="0.25">
      <c r="A68" s="2" t="s">
        <v>320</v>
      </c>
      <c r="B68" t="s">
        <v>321</v>
      </c>
      <c r="C68" t="s">
        <v>58</v>
      </c>
      <c r="D68" t="s">
        <v>33</v>
      </c>
      <c r="E68" s="1" t="s">
        <v>46</v>
      </c>
      <c r="F68" t="s">
        <v>425</v>
      </c>
      <c r="G68" t="s">
        <v>49</v>
      </c>
    </row>
    <row r="69" spans="1:7" x14ac:dyDescent="0.25">
      <c r="A69" s="2" t="s">
        <v>324</v>
      </c>
      <c r="B69" t="s">
        <v>325</v>
      </c>
      <c r="C69" t="s">
        <v>59</v>
      </c>
      <c r="D69" t="s">
        <v>33</v>
      </c>
      <c r="E69" s="1" t="s">
        <v>46</v>
      </c>
      <c r="F69" t="s">
        <v>425</v>
      </c>
      <c r="G69" t="s">
        <v>61</v>
      </c>
    </row>
    <row r="70" spans="1:7" x14ac:dyDescent="0.25">
      <c r="A70" s="2" t="s">
        <v>331</v>
      </c>
      <c r="B70" t="s">
        <v>332</v>
      </c>
      <c r="C70" t="s">
        <v>34</v>
      </c>
      <c r="D70" t="s">
        <v>33</v>
      </c>
      <c r="E70" s="1" t="s">
        <v>48</v>
      </c>
      <c r="F70" t="s">
        <v>410</v>
      </c>
      <c r="G70" t="s">
        <v>66</v>
      </c>
    </row>
    <row r="72" spans="1:7" ht="18.75" x14ac:dyDescent="0.3">
      <c r="A72" s="9" t="s">
        <v>430</v>
      </c>
    </row>
    <row r="73" spans="1:7" x14ac:dyDescent="0.25">
      <c r="A73" s="8" t="s">
        <v>351</v>
      </c>
      <c r="B73" s="8" t="s">
        <v>352</v>
      </c>
      <c r="C73" s="8" t="s">
        <v>353</v>
      </c>
      <c r="D73" s="8" t="s">
        <v>375</v>
      </c>
      <c r="E73" s="8" t="s">
        <v>397</v>
      </c>
      <c r="F73" s="8" t="s">
        <v>414</v>
      </c>
      <c r="G73" s="8" t="s">
        <v>415</v>
      </c>
    </row>
    <row r="74" spans="1:7" x14ac:dyDescent="0.25">
      <c r="A74" s="2" t="s">
        <v>52</v>
      </c>
      <c r="B74" t="s">
        <v>53</v>
      </c>
      <c r="C74" t="s">
        <v>93</v>
      </c>
      <c r="D74" t="s">
        <v>33</v>
      </c>
      <c r="E74" t="s">
        <v>97</v>
      </c>
      <c r="F74" t="s">
        <v>55</v>
      </c>
      <c r="G74" t="s">
        <v>49</v>
      </c>
    </row>
    <row r="75" spans="1:7" x14ac:dyDescent="0.25">
      <c r="A75" s="2" t="s">
        <v>90</v>
      </c>
      <c r="B75" t="s">
        <v>91</v>
      </c>
      <c r="C75" t="s">
        <v>93</v>
      </c>
      <c r="D75" t="s">
        <v>33</v>
      </c>
      <c r="E75" t="s">
        <v>424</v>
      </c>
      <c r="F75" t="s">
        <v>425</v>
      </c>
      <c r="G75" t="s">
        <v>31</v>
      </c>
    </row>
    <row r="76" spans="1:7" x14ac:dyDescent="0.25">
      <c r="A76" s="2" t="s">
        <v>346</v>
      </c>
      <c r="B76" t="s">
        <v>347</v>
      </c>
      <c r="C76" t="s">
        <v>59</v>
      </c>
      <c r="D76" t="s">
        <v>33</v>
      </c>
      <c r="E76" s="1" t="s">
        <v>60</v>
      </c>
      <c r="F76" t="s">
        <v>425</v>
      </c>
      <c r="G76" t="s">
        <v>31</v>
      </c>
    </row>
    <row r="77" spans="1:7" x14ac:dyDescent="0.25">
      <c r="A77" s="2" t="s">
        <v>416</v>
      </c>
      <c r="B77" t="s">
        <v>298</v>
      </c>
      <c r="C77" t="s">
        <v>93</v>
      </c>
      <c r="D77" t="s">
        <v>297</v>
      </c>
      <c r="E77" s="1" t="s">
        <v>299</v>
      </c>
      <c r="F77" s="1" t="s">
        <v>23</v>
      </c>
      <c r="G77" s="1" t="s">
        <v>23</v>
      </c>
    </row>
    <row r="78" spans="1:7" x14ac:dyDescent="0.25">
      <c r="A78" s="2" t="s">
        <v>94</v>
      </c>
      <c r="B78" t="s">
        <v>95</v>
      </c>
      <c r="C78" t="s">
        <v>93</v>
      </c>
      <c r="D78" t="s">
        <v>69</v>
      </c>
      <c r="E78" s="1" t="s">
        <v>96</v>
      </c>
      <c r="F78" s="1" t="s">
        <v>23</v>
      </c>
      <c r="G78" s="1" t="s">
        <v>23</v>
      </c>
    </row>
    <row r="79" spans="1:7" x14ac:dyDescent="0.25">
      <c r="A79" s="2" t="s">
        <v>102</v>
      </c>
      <c r="B79" t="s">
        <v>103</v>
      </c>
      <c r="C79" t="s">
        <v>59</v>
      </c>
      <c r="D79" t="s">
        <v>98</v>
      </c>
      <c r="E79" s="1" t="s">
        <v>36</v>
      </c>
      <c r="F79" s="1" t="s">
        <v>23</v>
      </c>
      <c r="G79" s="1" t="s">
        <v>23</v>
      </c>
    </row>
    <row r="80" spans="1:7" x14ac:dyDescent="0.25">
      <c r="A80" s="2" t="s">
        <v>110</v>
      </c>
      <c r="B80" t="s">
        <v>426</v>
      </c>
      <c r="C80" t="s">
        <v>93</v>
      </c>
      <c r="D80" t="s">
        <v>98</v>
      </c>
      <c r="E80" s="1" t="s">
        <v>36</v>
      </c>
      <c r="F80" s="1" t="s">
        <v>23</v>
      </c>
      <c r="G80" s="1" t="s">
        <v>23</v>
      </c>
    </row>
    <row r="81" spans="1:7" x14ac:dyDescent="0.25">
      <c r="A81" s="2" t="s">
        <v>112</v>
      </c>
      <c r="B81" t="s">
        <v>113</v>
      </c>
      <c r="C81" t="s">
        <v>93</v>
      </c>
      <c r="D81" t="s">
        <v>98</v>
      </c>
      <c r="E81" s="1" t="s">
        <v>36</v>
      </c>
      <c r="F81" s="1" t="s">
        <v>23</v>
      </c>
      <c r="G81" s="1" t="s">
        <v>23</v>
      </c>
    </row>
    <row r="82" spans="1:7" x14ac:dyDescent="0.25">
      <c r="A82" s="2" t="s">
        <v>116</v>
      </c>
      <c r="B82" t="s">
        <v>117</v>
      </c>
      <c r="C82" t="s">
        <v>59</v>
      </c>
      <c r="D82" t="s">
        <v>98</v>
      </c>
      <c r="E82" s="1" t="s">
        <v>36</v>
      </c>
      <c r="F82" s="1" t="s">
        <v>23</v>
      </c>
      <c r="G82" s="1" t="s">
        <v>23</v>
      </c>
    </row>
    <row r="83" spans="1:7" x14ac:dyDescent="0.25">
      <c r="A83" s="2" t="s">
        <v>348</v>
      </c>
      <c r="B83" t="s">
        <v>349</v>
      </c>
      <c r="C83" t="s">
        <v>93</v>
      </c>
      <c r="D83" t="s">
        <v>176</v>
      </c>
      <c r="E83" t="s">
        <v>97</v>
      </c>
      <c r="F83" s="1" t="s">
        <v>23</v>
      </c>
      <c r="G83" s="1" t="s">
        <v>23</v>
      </c>
    </row>
    <row r="84" spans="1:7" x14ac:dyDescent="0.25">
      <c r="A84" s="2" t="s">
        <v>180</v>
      </c>
      <c r="B84" t="s">
        <v>181</v>
      </c>
      <c r="C84" t="s">
        <v>59</v>
      </c>
      <c r="D84" t="s">
        <v>69</v>
      </c>
      <c r="E84" s="1" t="s">
        <v>115</v>
      </c>
      <c r="F84" s="1" t="s">
        <v>23</v>
      </c>
      <c r="G84" s="1" t="s">
        <v>23</v>
      </c>
    </row>
    <row r="85" spans="1:7" x14ac:dyDescent="0.25">
      <c r="A85" s="2" t="s">
        <v>182</v>
      </c>
      <c r="B85" t="s">
        <v>183</v>
      </c>
      <c r="C85" t="s">
        <v>93</v>
      </c>
      <c r="D85" t="s">
        <v>33</v>
      </c>
      <c r="E85" s="1" t="s">
        <v>96</v>
      </c>
      <c r="F85" t="s">
        <v>425</v>
      </c>
      <c r="G85" t="s">
        <v>49</v>
      </c>
    </row>
    <row r="86" spans="1:7" x14ac:dyDescent="0.25">
      <c r="A86" s="2" t="s">
        <v>185</v>
      </c>
      <c r="B86" t="s">
        <v>186</v>
      </c>
      <c r="C86" t="s">
        <v>93</v>
      </c>
      <c r="D86" t="s">
        <v>33</v>
      </c>
      <c r="E86" s="1" t="s">
        <v>76</v>
      </c>
      <c r="F86" t="s">
        <v>427</v>
      </c>
      <c r="G86" t="s">
        <v>56</v>
      </c>
    </row>
    <row r="87" spans="1:7" x14ac:dyDescent="0.25">
      <c r="A87" s="2" t="s">
        <v>194</v>
      </c>
      <c r="B87" t="s">
        <v>195</v>
      </c>
      <c r="C87" t="s">
        <v>93</v>
      </c>
      <c r="D87" t="s">
        <v>69</v>
      </c>
      <c r="E87" s="10" t="s">
        <v>48</v>
      </c>
      <c r="F87" s="1" t="s">
        <v>23</v>
      </c>
      <c r="G87" s="1" t="s">
        <v>23</v>
      </c>
    </row>
    <row r="88" spans="1:7" x14ac:dyDescent="0.25">
      <c r="A88" s="2" t="s">
        <v>201</v>
      </c>
      <c r="B88" t="s">
        <v>202</v>
      </c>
      <c r="C88" t="s">
        <v>59</v>
      </c>
      <c r="D88" t="s">
        <v>33</v>
      </c>
      <c r="E88" s="1" t="s">
        <v>46</v>
      </c>
      <c r="F88" t="s">
        <v>50</v>
      </c>
      <c r="G88" t="s">
        <v>31</v>
      </c>
    </row>
    <row r="89" spans="1:7" x14ac:dyDescent="0.25">
      <c r="A89" s="2" t="s">
        <v>417</v>
      </c>
      <c r="B89" t="s">
        <v>212</v>
      </c>
      <c r="C89" t="s">
        <v>93</v>
      </c>
      <c r="D89" t="s">
        <v>33</v>
      </c>
      <c r="E89" s="1" t="s">
        <v>36</v>
      </c>
      <c r="F89" t="s">
        <v>55</v>
      </c>
      <c r="G89" t="s">
        <v>418</v>
      </c>
    </row>
    <row r="90" spans="1:7" x14ac:dyDescent="0.25">
      <c r="A90" s="2" t="s">
        <v>213</v>
      </c>
      <c r="B90" t="s">
        <v>214</v>
      </c>
      <c r="C90" t="s">
        <v>93</v>
      </c>
      <c r="D90" t="s">
        <v>176</v>
      </c>
      <c r="E90" s="1" t="s">
        <v>48</v>
      </c>
      <c r="F90" s="1" t="s">
        <v>23</v>
      </c>
      <c r="G90" s="1" t="s">
        <v>23</v>
      </c>
    </row>
    <row r="91" spans="1:7" x14ac:dyDescent="0.25">
      <c r="A91" s="2" t="s">
        <v>215</v>
      </c>
      <c r="B91" t="s">
        <v>216</v>
      </c>
      <c r="C91" t="s">
        <v>59</v>
      </c>
      <c r="D91" t="s">
        <v>176</v>
      </c>
      <c r="E91" s="1" t="s">
        <v>36</v>
      </c>
      <c r="F91" s="1" t="s">
        <v>23</v>
      </c>
      <c r="G91" s="1" t="s">
        <v>23</v>
      </c>
    </row>
    <row r="92" spans="1:7" x14ac:dyDescent="0.25">
      <c r="A92" s="2" t="s">
        <v>219</v>
      </c>
      <c r="B92" t="s">
        <v>220</v>
      </c>
      <c r="C92" t="s">
        <v>93</v>
      </c>
      <c r="D92" t="s">
        <v>69</v>
      </c>
      <c r="E92" s="1" t="s">
        <v>48</v>
      </c>
      <c r="F92" s="1" t="s">
        <v>23</v>
      </c>
      <c r="G92" s="1" t="s">
        <v>23</v>
      </c>
    </row>
    <row r="93" spans="1:7" x14ac:dyDescent="0.25">
      <c r="A93" s="2" t="s">
        <v>240</v>
      </c>
      <c r="B93" t="s">
        <v>241</v>
      </c>
      <c r="C93" t="s">
        <v>58</v>
      </c>
      <c r="D93" t="s">
        <v>69</v>
      </c>
      <c r="E93" s="1" t="s">
        <v>76</v>
      </c>
      <c r="F93" s="1" t="s">
        <v>23</v>
      </c>
      <c r="G93" s="1" t="s">
        <v>23</v>
      </c>
    </row>
    <row r="94" spans="1:7" x14ac:dyDescent="0.25">
      <c r="A94" s="2" t="s">
        <v>264</v>
      </c>
      <c r="B94" t="s">
        <v>265</v>
      </c>
      <c r="C94" t="s">
        <v>59</v>
      </c>
      <c r="D94" t="s">
        <v>33</v>
      </c>
      <c r="E94" s="1" t="s">
        <v>83</v>
      </c>
      <c r="F94" t="s">
        <v>55</v>
      </c>
      <c r="G94" t="s">
        <v>49</v>
      </c>
    </row>
    <row r="95" spans="1:7" x14ac:dyDescent="0.25">
      <c r="A95" s="2" t="s">
        <v>309</v>
      </c>
      <c r="B95" t="s">
        <v>310</v>
      </c>
      <c r="C95" t="s">
        <v>59</v>
      </c>
      <c r="D95" t="s">
        <v>33</v>
      </c>
      <c r="E95" s="1" t="s">
        <v>187</v>
      </c>
      <c r="F95" t="s">
        <v>425</v>
      </c>
      <c r="G95" t="s">
        <v>31</v>
      </c>
    </row>
    <row r="96" spans="1:7" x14ac:dyDescent="0.25">
      <c r="A96" s="2" t="s">
        <v>320</v>
      </c>
      <c r="B96" t="s">
        <v>321</v>
      </c>
      <c r="C96" t="s">
        <v>58</v>
      </c>
      <c r="D96" t="s">
        <v>33</v>
      </c>
      <c r="E96" s="1" t="s">
        <v>46</v>
      </c>
      <c r="F96" t="s">
        <v>425</v>
      </c>
      <c r="G96" t="s">
        <v>49</v>
      </c>
    </row>
    <row r="97" spans="1:7" x14ac:dyDescent="0.25">
      <c r="A97" s="2" t="s">
        <v>333</v>
      </c>
      <c r="B97" t="s">
        <v>334</v>
      </c>
      <c r="C97" t="s">
        <v>59</v>
      </c>
      <c r="D97" t="s">
        <v>33</v>
      </c>
      <c r="E97" s="1" t="s">
        <v>46</v>
      </c>
      <c r="F97" t="s">
        <v>55</v>
      </c>
      <c r="G97" t="s">
        <v>66</v>
      </c>
    </row>
    <row r="99" spans="1:7" ht="18.75" x14ac:dyDescent="0.3">
      <c r="A99" s="9" t="s">
        <v>475</v>
      </c>
    </row>
    <row r="100" spans="1:7" x14ac:dyDescent="0.25">
      <c r="A100" s="8" t="s">
        <v>351</v>
      </c>
      <c r="B100" s="8" t="s">
        <v>352</v>
      </c>
      <c r="C100" s="8" t="s">
        <v>353</v>
      </c>
      <c r="D100" s="8" t="s">
        <v>375</v>
      </c>
      <c r="E100" s="8" t="s">
        <v>397</v>
      </c>
      <c r="F100" s="8" t="s">
        <v>414</v>
      </c>
      <c r="G100" s="8" t="s">
        <v>415</v>
      </c>
    </row>
    <row r="101" spans="1:7" x14ac:dyDescent="0.25">
      <c r="A101" s="11" t="s">
        <v>54</v>
      </c>
      <c r="B101" s="12" t="s">
        <v>481</v>
      </c>
      <c r="C101" t="s">
        <v>34</v>
      </c>
      <c r="D101" t="s">
        <v>33</v>
      </c>
      <c r="E101" s="1" t="s">
        <v>83</v>
      </c>
      <c r="F101" t="s">
        <v>429</v>
      </c>
      <c r="G101" t="s">
        <v>173</v>
      </c>
    </row>
    <row r="102" spans="1:7" x14ac:dyDescent="0.25">
      <c r="A102" s="11" t="s">
        <v>81</v>
      </c>
      <c r="B102" s="12" t="s">
        <v>482</v>
      </c>
      <c r="C102" t="s">
        <v>51</v>
      </c>
      <c r="D102" t="s">
        <v>33</v>
      </c>
      <c r="E102" t="s">
        <v>335</v>
      </c>
      <c r="F102" t="s">
        <v>413</v>
      </c>
      <c r="G102" t="s">
        <v>82</v>
      </c>
    </row>
    <row r="103" spans="1:7" x14ac:dyDescent="0.25">
      <c r="A103" s="13" t="s">
        <v>99</v>
      </c>
      <c r="B103" s="14" t="s">
        <v>478</v>
      </c>
      <c r="C103" t="s">
        <v>34</v>
      </c>
      <c r="D103" t="s">
        <v>98</v>
      </c>
      <c r="E103" t="s">
        <v>192</v>
      </c>
      <c r="F103" s="1" t="s">
        <v>23</v>
      </c>
      <c r="G103" s="1" t="s">
        <v>23</v>
      </c>
    </row>
    <row r="104" spans="1:7" x14ac:dyDescent="0.25">
      <c r="A104" s="15" t="s">
        <v>180</v>
      </c>
      <c r="B104" s="16" t="s">
        <v>479</v>
      </c>
      <c r="C104" t="s">
        <v>59</v>
      </c>
      <c r="D104" t="s">
        <v>69</v>
      </c>
      <c r="E104" s="1" t="s">
        <v>115</v>
      </c>
      <c r="F104" s="1" t="s">
        <v>23</v>
      </c>
      <c r="G104" s="1" t="s">
        <v>23</v>
      </c>
    </row>
    <row r="105" spans="1:7" x14ac:dyDescent="0.25">
      <c r="A105" s="17" t="s">
        <v>190</v>
      </c>
      <c r="B105" s="18" t="s">
        <v>483</v>
      </c>
      <c r="C105" t="s">
        <v>59</v>
      </c>
      <c r="D105" t="s">
        <v>33</v>
      </c>
      <c r="E105" s="1" t="s">
        <v>83</v>
      </c>
      <c r="F105" t="s">
        <v>425</v>
      </c>
      <c r="G105" t="s">
        <v>61</v>
      </c>
    </row>
    <row r="106" spans="1:7" x14ac:dyDescent="0.25">
      <c r="A106" s="15" t="s">
        <v>217</v>
      </c>
      <c r="B106" s="16" t="s">
        <v>480</v>
      </c>
      <c r="C106" t="s">
        <v>51</v>
      </c>
      <c r="D106" t="s">
        <v>69</v>
      </c>
      <c r="E106" t="s">
        <v>522</v>
      </c>
      <c r="F106" s="1" t="s">
        <v>23</v>
      </c>
      <c r="G106" s="1" t="s">
        <v>23</v>
      </c>
    </row>
    <row r="107" spans="1:7" x14ac:dyDescent="0.25">
      <c r="A107" s="17" t="s">
        <v>221</v>
      </c>
      <c r="B107" s="18" t="s">
        <v>484</v>
      </c>
      <c r="C107" t="s">
        <v>34</v>
      </c>
      <c r="D107" t="s">
        <v>33</v>
      </c>
      <c r="E107" s="1" t="s">
        <v>96</v>
      </c>
      <c r="F107" t="s">
        <v>425</v>
      </c>
      <c r="G107" t="s">
        <v>49</v>
      </c>
    </row>
    <row r="108" spans="1:7" x14ac:dyDescent="0.25">
      <c r="A108" s="11" t="s">
        <v>222</v>
      </c>
      <c r="B108" s="12" t="s">
        <v>485</v>
      </c>
      <c r="C108" t="s">
        <v>51</v>
      </c>
      <c r="D108" t="s">
        <v>33</v>
      </c>
      <c r="E108" s="1" t="s">
        <v>96</v>
      </c>
      <c r="F108" t="s">
        <v>425</v>
      </c>
      <c r="G108" t="s">
        <v>61</v>
      </c>
    </row>
    <row r="109" spans="1:7" x14ac:dyDescent="0.25">
      <c r="A109" s="11" t="s">
        <v>476</v>
      </c>
      <c r="B109" s="12" t="s">
        <v>486</v>
      </c>
      <c r="C109" t="s">
        <v>51</v>
      </c>
      <c r="D109" t="s">
        <v>33</v>
      </c>
      <c r="E109" t="s">
        <v>178</v>
      </c>
      <c r="F109" t="s">
        <v>523</v>
      </c>
      <c r="G109" t="s">
        <v>61</v>
      </c>
    </row>
    <row r="110" spans="1:7" x14ac:dyDescent="0.25">
      <c r="A110" s="11" t="s">
        <v>242</v>
      </c>
      <c r="B110" s="12" t="s">
        <v>487</v>
      </c>
      <c r="C110" t="s">
        <v>58</v>
      </c>
      <c r="D110" t="s">
        <v>33</v>
      </c>
      <c r="E110" t="s">
        <v>424</v>
      </c>
      <c r="F110" t="s">
        <v>407</v>
      </c>
      <c r="G110" t="s">
        <v>49</v>
      </c>
    </row>
    <row r="111" spans="1:7" x14ac:dyDescent="0.25">
      <c r="A111" s="11" t="s">
        <v>243</v>
      </c>
      <c r="B111" s="12" t="s">
        <v>244</v>
      </c>
      <c r="C111" t="s">
        <v>51</v>
      </c>
      <c r="D111" t="s">
        <v>33</v>
      </c>
      <c r="E111" t="s">
        <v>45</v>
      </c>
      <c r="F111" t="s">
        <v>413</v>
      </c>
      <c r="G111" t="s">
        <v>61</v>
      </c>
    </row>
    <row r="112" spans="1:7" x14ac:dyDescent="0.25">
      <c r="A112" s="11" t="s">
        <v>477</v>
      </c>
      <c r="B112" s="12" t="s">
        <v>488</v>
      </c>
      <c r="C112" t="s">
        <v>58</v>
      </c>
      <c r="D112" t="s">
        <v>33</v>
      </c>
      <c r="E112" s="1" t="s">
        <v>60</v>
      </c>
      <c r="F112" t="s">
        <v>428</v>
      </c>
      <c r="G112" t="s">
        <v>49</v>
      </c>
    </row>
    <row r="113" spans="1:7" x14ac:dyDescent="0.25">
      <c r="A113" s="11" t="s">
        <v>264</v>
      </c>
      <c r="B113" s="12" t="s">
        <v>489</v>
      </c>
      <c r="C113" t="s">
        <v>59</v>
      </c>
      <c r="D113" t="s">
        <v>33</v>
      </c>
      <c r="E113" t="s">
        <v>424</v>
      </c>
      <c r="F113" t="s">
        <v>429</v>
      </c>
      <c r="G113" t="s">
        <v>49</v>
      </c>
    </row>
    <row r="114" spans="1:7" x14ac:dyDescent="0.25">
      <c r="A114" s="11" t="s">
        <v>284</v>
      </c>
      <c r="B114" s="12" t="s">
        <v>490</v>
      </c>
      <c r="C114" t="s">
        <v>34</v>
      </c>
      <c r="D114" t="s">
        <v>33</v>
      </c>
      <c r="E114" t="s">
        <v>335</v>
      </c>
      <c r="F114" t="s">
        <v>425</v>
      </c>
      <c r="G114" t="s">
        <v>31</v>
      </c>
    </row>
    <row r="115" spans="1:7" x14ac:dyDescent="0.25">
      <c r="A115" s="17" t="s">
        <v>318</v>
      </c>
      <c r="B115" s="18" t="s">
        <v>491</v>
      </c>
      <c r="C115" t="s">
        <v>34</v>
      </c>
      <c r="D115" t="s">
        <v>33</v>
      </c>
      <c r="E115" t="s">
        <v>45</v>
      </c>
      <c r="F115" t="s">
        <v>425</v>
      </c>
      <c r="G115" t="s">
        <v>66</v>
      </c>
    </row>
    <row r="116" spans="1:7" x14ac:dyDescent="0.25">
      <c r="A116" s="11" t="s">
        <v>331</v>
      </c>
      <c r="B116" t="s">
        <v>332</v>
      </c>
      <c r="C116" t="s">
        <v>34</v>
      </c>
      <c r="D116" t="s">
        <v>33</v>
      </c>
      <c r="E116" s="1" t="s">
        <v>48</v>
      </c>
      <c r="F116" t="s">
        <v>410</v>
      </c>
      <c r="G116" t="s">
        <v>66</v>
      </c>
    </row>
    <row r="117" spans="1:7" x14ac:dyDescent="0.25">
      <c r="A117" s="11" t="s">
        <v>336</v>
      </c>
      <c r="B117" s="12" t="s">
        <v>492</v>
      </c>
      <c r="C117" t="s">
        <v>51</v>
      </c>
      <c r="D117" t="s">
        <v>33</v>
      </c>
      <c r="E117" t="s">
        <v>524</v>
      </c>
      <c r="F117" t="s">
        <v>427</v>
      </c>
      <c r="G117" t="s">
        <v>61</v>
      </c>
    </row>
    <row r="118" spans="1:7" x14ac:dyDescent="0.25">
      <c r="A118" s="11" t="s">
        <v>345</v>
      </c>
      <c r="B118" s="12" t="s">
        <v>493</v>
      </c>
      <c r="C118" t="s">
        <v>58</v>
      </c>
      <c r="D118" t="s">
        <v>33</v>
      </c>
      <c r="E118" t="s">
        <v>525</v>
      </c>
      <c r="F118" t="s">
        <v>407</v>
      </c>
      <c r="G118" t="s">
        <v>31</v>
      </c>
    </row>
    <row r="119" spans="1:7" x14ac:dyDescent="0.25">
      <c r="A119" s="11"/>
      <c r="B119" s="12"/>
    </row>
    <row r="120" spans="1:7" ht="18.75" x14ac:dyDescent="0.3">
      <c r="A120" s="19" t="s">
        <v>521</v>
      </c>
    </row>
    <row r="121" spans="1:7" x14ac:dyDescent="0.25">
      <c r="A121" s="8" t="s">
        <v>351</v>
      </c>
      <c r="B121" s="8" t="s">
        <v>352</v>
      </c>
      <c r="C121" s="8" t="s">
        <v>353</v>
      </c>
      <c r="D121" s="8" t="s">
        <v>375</v>
      </c>
      <c r="E121" s="8" t="s">
        <v>397</v>
      </c>
      <c r="F121" s="8" t="s">
        <v>414</v>
      </c>
      <c r="G121" s="8" t="s">
        <v>415</v>
      </c>
    </row>
    <row r="122" spans="1:7" x14ac:dyDescent="0.25">
      <c r="A122" s="11" t="s">
        <v>503</v>
      </c>
      <c r="B122" s="12" t="s">
        <v>44</v>
      </c>
      <c r="C122" t="s">
        <v>34</v>
      </c>
      <c r="D122" t="s">
        <v>33</v>
      </c>
      <c r="E122" t="s">
        <v>45</v>
      </c>
      <c r="F122" t="s">
        <v>530</v>
      </c>
      <c r="G122" t="s">
        <v>49</v>
      </c>
    </row>
    <row r="123" spans="1:7" x14ac:dyDescent="0.25">
      <c r="A123" s="15" t="s">
        <v>494</v>
      </c>
      <c r="B123" s="16" t="s">
        <v>495</v>
      </c>
      <c r="C123" t="s">
        <v>58</v>
      </c>
      <c r="D123" t="s">
        <v>98</v>
      </c>
      <c r="E123" t="s">
        <v>192</v>
      </c>
      <c r="F123" s="1" t="s">
        <v>23</v>
      </c>
      <c r="G123" s="1" t="s">
        <v>23</v>
      </c>
    </row>
    <row r="124" spans="1:7" x14ac:dyDescent="0.25">
      <c r="A124" s="15" t="s">
        <v>105</v>
      </c>
      <c r="B124" t="s">
        <v>106</v>
      </c>
      <c r="C124" t="s">
        <v>59</v>
      </c>
      <c r="D124" t="s">
        <v>98</v>
      </c>
      <c r="E124" s="1" t="s">
        <v>36</v>
      </c>
      <c r="F124" s="1" t="s">
        <v>23</v>
      </c>
      <c r="G124" s="1" t="s">
        <v>23</v>
      </c>
    </row>
    <row r="125" spans="1:7" x14ac:dyDescent="0.25">
      <c r="A125" s="15" t="s">
        <v>107</v>
      </c>
      <c r="B125" s="16" t="s">
        <v>496</v>
      </c>
      <c r="C125" t="s">
        <v>59</v>
      </c>
      <c r="D125" t="s">
        <v>98</v>
      </c>
      <c r="E125" t="s">
        <v>526</v>
      </c>
      <c r="F125" s="1" t="s">
        <v>23</v>
      </c>
      <c r="G125" s="1" t="s">
        <v>23</v>
      </c>
    </row>
    <row r="126" spans="1:7" x14ac:dyDescent="0.25">
      <c r="A126" s="15" t="s">
        <v>111</v>
      </c>
      <c r="B126" s="16" t="s">
        <v>497</v>
      </c>
      <c r="C126" t="s">
        <v>58</v>
      </c>
      <c r="D126" t="s">
        <v>98</v>
      </c>
      <c r="E126" t="s">
        <v>527</v>
      </c>
      <c r="F126" s="1" t="s">
        <v>23</v>
      </c>
      <c r="G126" s="1" t="s">
        <v>23</v>
      </c>
    </row>
    <row r="127" spans="1:7" x14ac:dyDescent="0.25">
      <c r="A127" s="15" t="s">
        <v>498</v>
      </c>
      <c r="B127" s="16" t="s">
        <v>499</v>
      </c>
      <c r="C127" t="s">
        <v>34</v>
      </c>
      <c r="D127" t="s">
        <v>69</v>
      </c>
      <c r="E127" t="s">
        <v>178</v>
      </c>
      <c r="F127" s="1" t="s">
        <v>23</v>
      </c>
      <c r="G127" s="1" t="s">
        <v>23</v>
      </c>
    </row>
    <row r="128" spans="1:7" x14ac:dyDescent="0.25">
      <c r="A128" s="15" t="s">
        <v>500</v>
      </c>
      <c r="B128" s="16" t="s">
        <v>501</v>
      </c>
      <c r="C128" t="s">
        <v>34</v>
      </c>
      <c r="D128" t="s">
        <v>69</v>
      </c>
      <c r="E128" t="s">
        <v>528</v>
      </c>
      <c r="F128" s="1" t="s">
        <v>23</v>
      </c>
      <c r="G128" s="1" t="s">
        <v>23</v>
      </c>
    </row>
    <row r="129" spans="1:7" x14ac:dyDescent="0.25">
      <c r="A129" s="15" t="s">
        <v>502</v>
      </c>
      <c r="B129" s="16" t="s">
        <v>479</v>
      </c>
      <c r="C129" t="s">
        <v>59</v>
      </c>
      <c r="D129" t="s">
        <v>69</v>
      </c>
      <c r="E129" s="1" t="s">
        <v>115</v>
      </c>
      <c r="F129" s="1" t="s">
        <v>23</v>
      </c>
      <c r="G129" s="1" t="s">
        <v>23</v>
      </c>
    </row>
    <row r="130" spans="1:7" x14ac:dyDescent="0.25">
      <c r="A130" s="11" t="s">
        <v>504</v>
      </c>
      <c r="B130" s="12" t="s">
        <v>505</v>
      </c>
      <c r="C130" t="s">
        <v>58</v>
      </c>
      <c r="D130" t="s">
        <v>33</v>
      </c>
      <c r="E130" s="1" t="s">
        <v>187</v>
      </c>
      <c r="F130" t="s">
        <v>428</v>
      </c>
      <c r="G130" t="s">
        <v>61</v>
      </c>
    </row>
    <row r="131" spans="1:7" x14ac:dyDescent="0.25">
      <c r="A131" s="11" t="s">
        <v>506</v>
      </c>
      <c r="B131" s="12" t="s">
        <v>507</v>
      </c>
      <c r="C131" t="s">
        <v>34</v>
      </c>
      <c r="D131" t="s">
        <v>33</v>
      </c>
      <c r="E131" s="1" t="s">
        <v>46</v>
      </c>
      <c r="F131" t="s">
        <v>529</v>
      </c>
      <c r="G131" t="s">
        <v>31</v>
      </c>
    </row>
    <row r="132" spans="1:7" x14ac:dyDescent="0.25">
      <c r="A132" s="11" t="s">
        <v>243</v>
      </c>
      <c r="B132" s="12" t="s">
        <v>244</v>
      </c>
      <c r="C132" t="s">
        <v>51</v>
      </c>
      <c r="D132" t="s">
        <v>33</v>
      </c>
      <c r="E132" t="s">
        <v>45</v>
      </c>
      <c r="F132" t="s">
        <v>413</v>
      </c>
      <c r="G132" t="s">
        <v>61</v>
      </c>
    </row>
    <row r="133" spans="1:7" x14ac:dyDescent="0.25">
      <c r="A133" s="11" t="s">
        <v>286</v>
      </c>
      <c r="B133" s="12" t="s">
        <v>508</v>
      </c>
      <c r="C133" t="s">
        <v>59</v>
      </c>
      <c r="D133" t="s">
        <v>33</v>
      </c>
      <c r="E133" s="1" t="s">
        <v>75</v>
      </c>
      <c r="F133" s="1" t="s">
        <v>428</v>
      </c>
      <c r="G133" s="1" t="s">
        <v>31</v>
      </c>
    </row>
    <row r="134" spans="1:7" x14ac:dyDescent="0.25">
      <c r="A134" s="11" t="s">
        <v>509</v>
      </c>
      <c r="B134" s="12" t="s">
        <v>510</v>
      </c>
      <c r="C134" t="s">
        <v>34</v>
      </c>
      <c r="D134" t="s">
        <v>33</v>
      </c>
      <c r="E134" s="1" t="s">
        <v>46</v>
      </c>
      <c r="F134" s="1" t="s">
        <v>427</v>
      </c>
      <c r="G134" s="1" t="s">
        <v>31</v>
      </c>
    </row>
    <row r="135" spans="1:7" x14ac:dyDescent="0.25">
      <c r="A135" s="17" t="s">
        <v>307</v>
      </c>
      <c r="B135" s="18" t="s">
        <v>511</v>
      </c>
      <c r="C135" t="s">
        <v>59</v>
      </c>
      <c r="D135" t="s">
        <v>33</v>
      </c>
      <c r="E135" s="1" t="s">
        <v>156</v>
      </c>
      <c r="F135" s="1" t="s">
        <v>413</v>
      </c>
      <c r="G135" s="1" t="s">
        <v>31</v>
      </c>
    </row>
    <row r="136" spans="1:7" x14ac:dyDescent="0.25">
      <c r="A136" s="17" t="s">
        <v>318</v>
      </c>
      <c r="B136" s="18" t="s">
        <v>491</v>
      </c>
      <c r="C136" t="s">
        <v>34</v>
      </c>
      <c r="D136" t="s">
        <v>33</v>
      </c>
      <c r="E136" t="s">
        <v>45</v>
      </c>
      <c r="F136" t="s">
        <v>425</v>
      </c>
      <c r="G136" t="s">
        <v>66</v>
      </c>
    </row>
    <row r="137" spans="1:7" x14ac:dyDescent="0.25">
      <c r="A137" s="17" t="s">
        <v>512</v>
      </c>
      <c r="B137" s="18" t="s">
        <v>513</v>
      </c>
      <c r="C137" t="s">
        <v>59</v>
      </c>
      <c r="D137" t="s">
        <v>33</v>
      </c>
      <c r="E137" s="1" t="s">
        <v>187</v>
      </c>
      <c r="F137" s="1" t="s">
        <v>413</v>
      </c>
      <c r="G137" s="1" t="s">
        <v>49</v>
      </c>
    </row>
    <row r="138" spans="1:7" x14ac:dyDescent="0.25">
      <c r="A138" s="17" t="s">
        <v>337</v>
      </c>
      <c r="B138" s="18" t="s">
        <v>514</v>
      </c>
      <c r="C138" t="s">
        <v>59</v>
      </c>
      <c r="D138" t="s">
        <v>33</v>
      </c>
      <c r="E138" s="1" t="s">
        <v>75</v>
      </c>
      <c r="F138" t="s">
        <v>425</v>
      </c>
      <c r="G138" t="s">
        <v>31</v>
      </c>
    </row>
    <row r="139" spans="1:7" x14ac:dyDescent="0.25">
      <c r="A139" s="11" t="s">
        <v>515</v>
      </c>
      <c r="B139" s="12" t="s">
        <v>516</v>
      </c>
      <c r="C139" t="s">
        <v>58</v>
      </c>
      <c r="D139" t="s">
        <v>33</v>
      </c>
      <c r="E139" s="1" t="s">
        <v>302</v>
      </c>
      <c r="F139" s="1" t="s">
        <v>413</v>
      </c>
      <c r="G139" s="1" t="s">
        <v>49</v>
      </c>
    </row>
    <row r="140" spans="1:7" x14ac:dyDescent="0.25">
      <c r="A140" s="11" t="s">
        <v>345</v>
      </c>
      <c r="B140" s="12" t="s">
        <v>493</v>
      </c>
      <c r="C140" t="s">
        <v>58</v>
      </c>
      <c r="D140" t="s">
        <v>33</v>
      </c>
      <c r="E140" t="s">
        <v>525</v>
      </c>
      <c r="F140" t="s">
        <v>407</v>
      </c>
      <c r="G140" t="s">
        <v>31</v>
      </c>
    </row>
  </sheetData>
  <sheetProtection algorithmName="SHA-512" hashValue="4huxf2IUkZTie0mB4MgzmeZUFJChq/lXEpIxoe+7xpzdM/ENXf9ThaK51AqvtctPM1Qycmin0oDS26mLDbq4rA==" saltValue="NIBDZul97Z7zCA1qroHbKA==" spinCount="100000" sheet="1" objects="1" scenarios="1" selectLockedCells="1"/>
  <sortState xmlns:xlrd2="http://schemas.microsoft.com/office/spreadsheetml/2017/richdata2" ref="A101:B118">
    <sortCondition ref="A101:A118"/>
  </sortState>
  <pageMargins left="0.7" right="0.7" top="0.75" bottom="0.75" header="0.3" footer="0.3"/>
  <pageSetup orientation="portrait" verticalDpi="0" r:id="rId1"/>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92280-9A20-465F-8BD5-C61DFE95B8B6}">
  <dimension ref="A1:S81"/>
  <sheetViews>
    <sheetView topLeftCell="B1" workbookViewId="0">
      <selection activeCell="T2" sqref="T2"/>
    </sheetView>
  </sheetViews>
  <sheetFormatPr defaultRowHeight="15" x14ac:dyDescent="0.25"/>
  <cols>
    <col min="1" max="1" width="46" bestFit="1" customWidth="1"/>
    <col min="2" max="2" width="26" bestFit="1" customWidth="1"/>
    <col min="3" max="3" width="8.85546875" bestFit="1" customWidth="1"/>
    <col min="4" max="4" width="13.7109375" customWidth="1"/>
    <col min="5" max="5" width="11" customWidth="1"/>
    <col min="7" max="7" width="6.85546875" bestFit="1" customWidth="1"/>
    <col min="8" max="8" width="24" bestFit="1" customWidth="1"/>
    <col min="9" max="9" width="41.140625" bestFit="1" customWidth="1"/>
    <col min="10" max="10" width="20.42578125" bestFit="1" customWidth="1"/>
    <col min="11" max="11" width="13.5703125" bestFit="1" customWidth="1"/>
    <col min="12" max="19" width="10.7109375" customWidth="1"/>
  </cols>
  <sheetData>
    <row r="1" spans="1:19" s="8" customFormat="1" x14ac:dyDescent="0.25">
      <c r="A1" s="8" t="s">
        <v>0</v>
      </c>
      <c r="B1" s="8" t="s">
        <v>352</v>
      </c>
      <c r="C1" s="8" t="s">
        <v>2</v>
      </c>
      <c r="D1" s="8" t="s">
        <v>4</v>
      </c>
      <c r="E1" s="8" t="s">
        <v>396</v>
      </c>
      <c r="F1" s="8" t="s">
        <v>3</v>
      </c>
      <c r="G1" s="8" t="s">
        <v>397</v>
      </c>
      <c r="H1" s="8" t="s">
        <v>414</v>
      </c>
      <c r="I1" s="8" t="s">
        <v>398</v>
      </c>
      <c r="J1" s="8" t="s">
        <v>399</v>
      </c>
      <c r="K1" s="8" t="s">
        <v>5</v>
      </c>
      <c r="L1" s="8" t="s">
        <v>6</v>
      </c>
      <c r="M1" s="8" t="s">
        <v>7</v>
      </c>
      <c r="N1" s="8" t="s">
        <v>8</v>
      </c>
      <c r="O1" s="8" t="s">
        <v>9</v>
      </c>
      <c r="P1" s="8" t="s">
        <v>10</v>
      </c>
      <c r="Q1" s="8" t="s">
        <v>12</v>
      </c>
      <c r="R1" s="8" t="s">
        <v>534</v>
      </c>
      <c r="S1" s="8" t="s">
        <v>11</v>
      </c>
    </row>
    <row r="2" spans="1:19" x14ac:dyDescent="0.25">
      <c r="A2" s="2" t="s">
        <v>24</v>
      </c>
      <c r="B2" t="s">
        <v>25</v>
      </c>
      <c r="C2" t="s">
        <v>58</v>
      </c>
      <c r="D2" t="s">
        <v>400</v>
      </c>
      <c r="E2" t="s">
        <v>401</v>
      </c>
      <c r="F2" t="s">
        <v>17</v>
      </c>
      <c r="G2" t="s">
        <v>27</v>
      </c>
      <c r="H2" t="s">
        <v>402</v>
      </c>
      <c r="I2" t="s">
        <v>28</v>
      </c>
      <c r="J2" t="s">
        <v>29</v>
      </c>
      <c r="L2" s="4"/>
      <c r="M2" s="4"/>
      <c r="N2" s="4"/>
      <c r="O2" s="4"/>
      <c r="P2" s="4"/>
      <c r="R2" s="5"/>
      <c r="S2" s="5"/>
    </row>
    <row r="3" spans="1:19" x14ac:dyDescent="0.25">
      <c r="A3" s="2" t="s">
        <v>124</v>
      </c>
      <c r="B3" t="s">
        <v>125</v>
      </c>
      <c r="C3" t="s">
        <v>34</v>
      </c>
      <c r="D3" t="s">
        <v>400</v>
      </c>
      <c r="E3" t="s">
        <v>401</v>
      </c>
      <c r="F3" t="s">
        <v>17</v>
      </c>
      <c r="G3" t="s">
        <v>126</v>
      </c>
      <c r="H3" t="s">
        <v>403</v>
      </c>
      <c r="I3" t="s">
        <v>37</v>
      </c>
      <c r="J3" t="s">
        <v>19</v>
      </c>
      <c r="K3" t="s">
        <v>29</v>
      </c>
      <c r="M3" s="4"/>
      <c r="N3" s="4"/>
      <c r="O3" s="4"/>
      <c r="R3" s="5"/>
      <c r="S3" s="5"/>
    </row>
    <row r="4" spans="1:19" x14ac:dyDescent="0.25">
      <c r="A4" s="2" t="s">
        <v>127</v>
      </c>
      <c r="B4" t="s">
        <v>128</v>
      </c>
      <c r="C4" t="s">
        <v>59</v>
      </c>
      <c r="D4" t="s">
        <v>400</v>
      </c>
      <c r="E4" t="s">
        <v>401</v>
      </c>
      <c r="F4" t="s">
        <v>17</v>
      </c>
      <c r="G4" t="s">
        <v>21</v>
      </c>
      <c r="H4" t="s">
        <v>403</v>
      </c>
      <c r="I4" t="s">
        <v>18</v>
      </c>
      <c r="J4" t="s">
        <v>29</v>
      </c>
      <c r="K4" t="s">
        <v>77</v>
      </c>
      <c r="M4" s="4"/>
      <c r="R4" s="5"/>
      <c r="S4" s="5"/>
    </row>
    <row r="5" spans="1:19" x14ac:dyDescent="0.25">
      <c r="A5" s="2" t="s">
        <v>129</v>
      </c>
      <c r="B5" t="s">
        <v>130</v>
      </c>
      <c r="C5" t="s">
        <v>34</v>
      </c>
      <c r="D5" t="s">
        <v>400</v>
      </c>
      <c r="E5" t="s">
        <v>401</v>
      </c>
      <c r="F5" t="s">
        <v>17</v>
      </c>
      <c r="G5" t="s">
        <v>131</v>
      </c>
      <c r="H5" t="s">
        <v>403</v>
      </c>
      <c r="I5" t="s">
        <v>18</v>
      </c>
      <c r="J5" t="s">
        <v>19</v>
      </c>
      <c r="K5" t="s">
        <v>77</v>
      </c>
      <c r="N5" s="4"/>
      <c r="R5" s="5"/>
      <c r="S5" s="5"/>
    </row>
    <row r="6" spans="1:19" x14ac:dyDescent="0.25">
      <c r="A6" s="2" t="s">
        <v>132</v>
      </c>
      <c r="B6" t="s">
        <v>133</v>
      </c>
      <c r="C6" t="s">
        <v>58</v>
      </c>
      <c r="D6" t="s">
        <v>400</v>
      </c>
      <c r="E6" t="s">
        <v>401</v>
      </c>
      <c r="F6" t="s">
        <v>17</v>
      </c>
      <c r="G6" t="s">
        <v>134</v>
      </c>
      <c r="H6" t="s">
        <v>403</v>
      </c>
      <c r="I6" t="s">
        <v>37</v>
      </c>
      <c r="J6" t="s">
        <v>19</v>
      </c>
      <c r="K6" t="s">
        <v>135</v>
      </c>
      <c r="M6" s="4"/>
      <c r="N6" s="4"/>
      <c r="R6" s="5"/>
      <c r="S6" s="5"/>
    </row>
    <row r="7" spans="1:19" x14ac:dyDescent="0.25">
      <c r="A7" s="2" t="s">
        <v>188</v>
      </c>
      <c r="B7" t="s">
        <v>189</v>
      </c>
      <c r="C7" t="s">
        <v>34</v>
      </c>
      <c r="D7" t="s">
        <v>400</v>
      </c>
      <c r="E7" t="s">
        <v>401</v>
      </c>
      <c r="F7" t="s">
        <v>17</v>
      </c>
      <c r="G7" t="s">
        <v>21</v>
      </c>
      <c r="H7" t="s">
        <v>30</v>
      </c>
      <c r="I7" t="s">
        <v>22</v>
      </c>
      <c r="J7" t="s">
        <v>19</v>
      </c>
      <c r="K7" t="s">
        <v>77</v>
      </c>
      <c r="N7" s="4"/>
      <c r="Q7" s="5"/>
      <c r="R7" s="5"/>
      <c r="S7" s="5"/>
    </row>
    <row r="8" spans="1:19" x14ac:dyDescent="0.25">
      <c r="A8" s="2" t="s">
        <v>232</v>
      </c>
      <c r="B8" t="s">
        <v>233</v>
      </c>
      <c r="C8" t="s">
        <v>58</v>
      </c>
      <c r="D8" t="s">
        <v>42</v>
      </c>
      <c r="E8" t="s">
        <v>401</v>
      </c>
      <c r="F8" t="s">
        <v>17</v>
      </c>
      <c r="G8" t="s">
        <v>234</v>
      </c>
      <c r="H8" t="s">
        <v>404</v>
      </c>
      <c r="I8" t="s">
        <v>208</v>
      </c>
      <c r="J8" t="s">
        <v>19</v>
      </c>
      <c r="M8" s="4"/>
      <c r="N8" s="4"/>
      <c r="Q8" s="5"/>
      <c r="R8" s="5"/>
      <c r="S8" s="5"/>
    </row>
    <row r="9" spans="1:19" x14ac:dyDescent="0.25">
      <c r="A9" s="2" t="s">
        <v>251</v>
      </c>
      <c r="B9" t="s">
        <v>252</v>
      </c>
      <c r="C9" t="s">
        <v>59</v>
      </c>
      <c r="D9" t="s">
        <v>400</v>
      </c>
      <c r="E9" t="s">
        <v>401</v>
      </c>
      <c r="F9" t="s">
        <v>17</v>
      </c>
      <c r="G9" t="s">
        <v>253</v>
      </c>
      <c r="H9" t="s">
        <v>30</v>
      </c>
      <c r="I9" t="s">
        <v>254</v>
      </c>
      <c r="J9" t="s">
        <v>19</v>
      </c>
      <c r="K9" t="s">
        <v>29</v>
      </c>
      <c r="M9" s="4"/>
      <c r="N9" s="4"/>
      <c r="R9" s="5"/>
      <c r="S9" s="5"/>
    </row>
    <row r="10" spans="1:19" x14ac:dyDescent="0.25">
      <c r="A10" s="2" t="s">
        <v>255</v>
      </c>
      <c r="B10" t="s">
        <v>256</v>
      </c>
      <c r="C10" t="s">
        <v>58</v>
      </c>
      <c r="D10" t="s">
        <v>406</v>
      </c>
      <c r="E10" t="s">
        <v>401</v>
      </c>
      <c r="F10" t="s">
        <v>17</v>
      </c>
      <c r="G10" t="s">
        <v>257</v>
      </c>
      <c r="H10" t="s">
        <v>405</v>
      </c>
      <c r="J10" t="s">
        <v>19</v>
      </c>
      <c r="M10" s="4"/>
      <c r="N10" s="4"/>
      <c r="O10" s="4"/>
      <c r="S10" s="5"/>
    </row>
    <row r="11" spans="1:19" x14ac:dyDescent="0.25">
      <c r="A11" s="2" t="s">
        <v>260</v>
      </c>
      <c r="B11" t="s">
        <v>261</v>
      </c>
      <c r="C11" t="s">
        <v>34</v>
      </c>
      <c r="D11" t="s">
        <v>406</v>
      </c>
      <c r="E11" t="s">
        <v>401</v>
      </c>
      <c r="F11" t="s">
        <v>17</v>
      </c>
      <c r="G11" t="s">
        <v>26</v>
      </c>
      <c r="H11" t="s">
        <v>407</v>
      </c>
      <c r="I11" t="s">
        <v>49</v>
      </c>
      <c r="J11" t="s">
        <v>43</v>
      </c>
      <c r="K11" t="s">
        <v>29</v>
      </c>
      <c r="M11" s="4"/>
      <c r="N11" s="4"/>
      <c r="O11" s="4"/>
      <c r="Q11" s="5"/>
      <c r="R11" s="5"/>
      <c r="S11" s="5"/>
    </row>
    <row r="12" spans="1:19" x14ac:dyDescent="0.25">
      <c r="A12" s="2" t="s">
        <v>266</v>
      </c>
      <c r="B12" t="s">
        <v>267</v>
      </c>
      <c r="C12" t="s">
        <v>34</v>
      </c>
      <c r="D12" t="s">
        <v>400</v>
      </c>
      <c r="E12" t="s">
        <v>401</v>
      </c>
      <c r="F12" t="s">
        <v>17</v>
      </c>
      <c r="G12" t="s">
        <v>126</v>
      </c>
      <c r="H12" t="s">
        <v>403</v>
      </c>
      <c r="I12" t="s">
        <v>22</v>
      </c>
      <c r="J12" t="s">
        <v>19</v>
      </c>
      <c r="K12" t="s">
        <v>29</v>
      </c>
      <c r="N12" s="4"/>
      <c r="O12" s="4"/>
      <c r="R12" s="5"/>
      <c r="S12" s="5"/>
    </row>
    <row r="13" spans="1:19" x14ac:dyDescent="0.25">
      <c r="A13" s="2" t="s">
        <v>268</v>
      </c>
      <c r="B13" t="s">
        <v>269</v>
      </c>
      <c r="C13" t="s">
        <v>59</v>
      </c>
      <c r="D13" t="s">
        <v>400</v>
      </c>
      <c r="E13" t="s">
        <v>401</v>
      </c>
      <c r="F13" t="s">
        <v>17</v>
      </c>
      <c r="G13" t="s">
        <v>126</v>
      </c>
      <c r="H13" t="s">
        <v>403</v>
      </c>
      <c r="I13" t="s">
        <v>22</v>
      </c>
      <c r="J13" t="s">
        <v>19</v>
      </c>
      <c r="L13" s="4"/>
      <c r="M13" s="4"/>
      <c r="N13" s="4"/>
      <c r="S13" s="5"/>
    </row>
    <row r="14" spans="1:19" x14ac:dyDescent="0.25">
      <c r="A14" s="2" t="s">
        <v>270</v>
      </c>
      <c r="B14" t="s">
        <v>271</v>
      </c>
      <c r="C14" t="s">
        <v>34</v>
      </c>
      <c r="D14" t="s">
        <v>42</v>
      </c>
      <c r="E14" t="s">
        <v>401</v>
      </c>
      <c r="F14" t="s">
        <v>17</v>
      </c>
      <c r="G14" t="s">
        <v>134</v>
      </c>
      <c r="H14" t="s">
        <v>403</v>
      </c>
      <c r="I14" t="s">
        <v>22</v>
      </c>
      <c r="J14" t="s">
        <v>19</v>
      </c>
      <c r="K14" t="s">
        <v>29</v>
      </c>
      <c r="M14" s="4"/>
      <c r="N14" s="4"/>
      <c r="O14" s="4"/>
      <c r="P14" s="4"/>
      <c r="R14" s="5"/>
      <c r="S14" s="5"/>
    </row>
    <row r="15" spans="1:19" x14ac:dyDescent="0.25">
      <c r="A15" s="2" t="s">
        <v>272</v>
      </c>
      <c r="B15" t="s">
        <v>273</v>
      </c>
      <c r="C15" t="s">
        <v>34</v>
      </c>
      <c r="D15" t="s">
        <v>42</v>
      </c>
      <c r="E15" t="s">
        <v>401</v>
      </c>
      <c r="F15" t="s">
        <v>17</v>
      </c>
      <c r="G15" t="s">
        <v>274</v>
      </c>
      <c r="H15" t="s">
        <v>403</v>
      </c>
      <c r="I15" t="s">
        <v>22</v>
      </c>
      <c r="J15" t="s">
        <v>19</v>
      </c>
      <c r="K15" t="s">
        <v>29</v>
      </c>
      <c r="N15" s="4"/>
      <c r="O15" s="4"/>
      <c r="S15" s="5"/>
    </row>
    <row r="16" spans="1:19" x14ac:dyDescent="0.25">
      <c r="A16" s="2" t="s">
        <v>275</v>
      </c>
      <c r="B16" t="s">
        <v>276</v>
      </c>
      <c r="C16" t="s">
        <v>34</v>
      </c>
      <c r="D16" t="s">
        <v>400</v>
      </c>
      <c r="E16" t="s">
        <v>401</v>
      </c>
      <c r="F16" t="s">
        <v>17</v>
      </c>
      <c r="G16" t="s">
        <v>126</v>
      </c>
      <c r="H16" t="s">
        <v>403</v>
      </c>
      <c r="I16" t="s">
        <v>22</v>
      </c>
      <c r="J16" t="s">
        <v>19</v>
      </c>
      <c r="N16" s="4"/>
      <c r="O16" s="4"/>
      <c r="R16" s="5"/>
      <c r="S16" s="5"/>
    </row>
    <row r="17" spans="1:19" x14ac:dyDescent="0.25">
      <c r="A17" s="2" t="s">
        <v>328</v>
      </c>
      <c r="B17" t="s">
        <v>329</v>
      </c>
      <c r="C17" t="s">
        <v>34</v>
      </c>
      <c r="D17" t="s">
        <v>400</v>
      </c>
      <c r="E17" t="s">
        <v>401</v>
      </c>
      <c r="F17" t="s">
        <v>17</v>
      </c>
      <c r="G17" t="s">
        <v>126</v>
      </c>
      <c r="H17" t="s">
        <v>408</v>
      </c>
      <c r="I17" t="s">
        <v>330</v>
      </c>
      <c r="J17" t="s">
        <v>43</v>
      </c>
      <c r="K17" t="s">
        <v>29</v>
      </c>
      <c r="M17" s="4"/>
      <c r="N17" s="4"/>
      <c r="O17" s="4"/>
      <c r="Q17" s="5"/>
      <c r="R17" s="5"/>
      <c r="S17" s="5"/>
    </row>
    <row r="18" spans="1:19" x14ac:dyDescent="0.25">
      <c r="A18" s="2" t="s">
        <v>38</v>
      </c>
      <c r="B18" t="s">
        <v>39</v>
      </c>
      <c r="C18" t="s">
        <v>58</v>
      </c>
      <c r="D18" t="s">
        <v>400</v>
      </c>
      <c r="E18" t="s">
        <v>409</v>
      </c>
      <c r="F18" t="s">
        <v>17</v>
      </c>
      <c r="G18" t="s">
        <v>41</v>
      </c>
      <c r="H18" t="s">
        <v>403</v>
      </c>
      <c r="I18" t="s">
        <v>18</v>
      </c>
      <c r="J18" t="s">
        <v>43</v>
      </c>
      <c r="M18" s="4"/>
      <c r="N18" s="4"/>
      <c r="R18" s="5"/>
      <c r="S18" s="5"/>
    </row>
    <row r="19" spans="1:19" x14ac:dyDescent="0.25">
      <c r="A19" s="2" t="s">
        <v>73</v>
      </c>
      <c r="B19" t="s">
        <v>74</v>
      </c>
      <c r="C19" t="s">
        <v>59</v>
      </c>
      <c r="D19" t="s">
        <v>42</v>
      </c>
      <c r="E19" t="s">
        <v>409</v>
      </c>
      <c r="F19" t="s">
        <v>57</v>
      </c>
      <c r="G19" t="s">
        <v>65</v>
      </c>
      <c r="H19" t="s">
        <v>404</v>
      </c>
      <c r="I19" t="s">
        <v>49</v>
      </c>
      <c r="J19" t="s">
        <v>29</v>
      </c>
      <c r="K19" t="s">
        <v>77</v>
      </c>
      <c r="M19" s="4"/>
      <c r="N19" s="4"/>
      <c r="O19" s="4"/>
      <c r="Q19" s="5"/>
      <c r="R19" s="5"/>
      <c r="S19" s="5"/>
    </row>
    <row r="20" spans="1:19" x14ac:dyDescent="0.25">
      <c r="A20" s="2" t="s">
        <v>78</v>
      </c>
      <c r="B20" t="s">
        <v>79</v>
      </c>
      <c r="C20" t="s">
        <v>59</v>
      </c>
      <c r="D20" t="s">
        <v>42</v>
      </c>
      <c r="E20" t="s">
        <v>409</v>
      </c>
      <c r="F20" t="s">
        <v>57</v>
      </c>
      <c r="G20" t="s">
        <v>80</v>
      </c>
      <c r="H20" t="s">
        <v>404</v>
      </c>
      <c r="I20" t="s">
        <v>49</v>
      </c>
      <c r="J20" t="s">
        <v>29</v>
      </c>
      <c r="K20" t="s">
        <v>77</v>
      </c>
      <c r="N20" s="4"/>
      <c r="R20" s="5"/>
      <c r="S20" s="5"/>
    </row>
    <row r="21" spans="1:19" x14ac:dyDescent="0.25">
      <c r="A21" s="2" t="s">
        <v>84</v>
      </c>
      <c r="B21" t="s">
        <v>85</v>
      </c>
      <c r="C21" t="s">
        <v>58</v>
      </c>
      <c r="D21" t="s">
        <v>406</v>
      </c>
      <c r="E21" t="s">
        <v>409</v>
      </c>
      <c r="F21" t="s">
        <v>17</v>
      </c>
      <c r="G21" t="s">
        <v>87</v>
      </c>
      <c r="H21" t="s">
        <v>403</v>
      </c>
      <c r="I21" t="s">
        <v>61</v>
      </c>
      <c r="J21" t="s">
        <v>88</v>
      </c>
      <c r="K21" t="s">
        <v>77</v>
      </c>
      <c r="M21" s="4"/>
      <c r="N21" s="4"/>
      <c r="Q21" s="5"/>
      <c r="R21" s="5"/>
    </row>
    <row r="22" spans="1:19" x14ac:dyDescent="0.25">
      <c r="A22" s="2" t="s">
        <v>120</v>
      </c>
      <c r="B22" t="s">
        <v>121</v>
      </c>
      <c r="C22" t="s">
        <v>58</v>
      </c>
      <c r="D22" t="s">
        <v>42</v>
      </c>
      <c r="E22" t="s">
        <v>409</v>
      </c>
      <c r="F22" t="s">
        <v>17</v>
      </c>
      <c r="G22" t="s">
        <v>122</v>
      </c>
      <c r="H22" t="s">
        <v>403</v>
      </c>
      <c r="I22" t="s">
        <v>123</v>
      </c>
      <c r="J22" t="s">
        <v>19</v>
      </c>
      <c r="M22" s="4"/>
      <c r="Q22" s="5"/>
      <c r="R22" s="5"/>
    </row>
    <row r="23" spans="1:19" x14ac:dyDescent="0.25">
      <c r="A23" s="2" t="s">
        <v>136</v>
      </c>
      <c r="B23" t="s">
        <v>137</v>
      </c>
      <c r="C23" t="s">
        <v>93</v>
      </c>
      <c r="D23" t="s">
        <v>42</v>
      </c>
      <c r="E23" t="s">
        <v>409</v>
      </c>
      <c r="F23" t="s">
        <v>57</v>
      </c>
      <c r="G23" t="s">
        <v>139</v>
      </c>
      <c r="H23" t="s">
        <v>55</v>
      </c>
      <c r="I23" t="s">
        <v>49</v>
      </c>
      <c r="J23" t="s">
        <v>43</v>
      </c>
      <c r="K23" t="s">
        <v>29</v>
      </c>
      <c r="L23" s="4"/>
      <c r="M23" s="4"/>
      <c r="R23" s="5"/>
      <c r="S23" s="5"/>
    </row>
    <row r="24" spans="1:19" x14ac:dyDescent="0.25">
      <c r="A24" s="2" t="s">
        <v>140</v>
      </c>
      <c r="B24" t="s">
        <v>141</v>
      </c>
      <c r="C24" t="s">
        <v>34</v>
      </c>
      <c r="D24" t="s">
        <v>406</v>
      </c>
      <c r="E24" t="s">
        <v>409</v>
      </c>
      <c r="F24" t="s">
        <v>17</v>
      </c>
      <c r="G24" t="s">
        <v>142</v>
      </c>
      <c r="H24" t="s">
        <v>30</v>
      </c>
      <c r="I24" t="s">
        <v>56</v>
      </c>
      <c r="J24" t="s">
        <v>29</v>
      </c>
      <c r="M24" s="4"/>
      <c r="N24" s="4"/>
      <c r="O24" s="4"/>
      <c r="R24" s="5"/>
    </row>
    <row r="25" spans="1:19" x14ac:dyDescent="0.25">
      <c r="A25" s="2" t="s">
        <v>146</v>
      </c>
      <c r="B25" t="s">
        <v>147</v>
      </c>
      <c r="C25" t="s">
        <v>58</v>
      </c>
      <c r="D25" t="s">
        <v>406</v>
      </c>
      <c r="E25" t="s">
        <v>409</v>
      </c>
      <c r="F25" t="s">
        <v>17</v>
      </c>
      <c r="G25" t="s">
        <v>148</v>
      </c>
      <c r="H25" t="s">
        <v>407</v>
      </c>
      <c r="I25" t="s">
        <v>149</v>
      </c>
      <c r="J25" t="s">
        <v>43</v>
      </c>
      <c r="K25" t="s">
        <v>29</v>
      </c>
      <c r="M25" s="4"/>
      <c r="R25" s="5"/>
    </row>
    <row r="26" spans="1:19" x14ac:dyDescent="0.25">
      <c r="A26" s="2" t="s">
        <v>150</v>
      </c>
      <c r="B26" t="s">
        <v>151</v>
      </c>
      <c r="C26" t="s">
        <v>58</v>
      </c>
      <c r="D26" t="s">
        <v>42</v>
      </c>
      <c r="E26" t="s">
        <v>409</v>
      </c>
      <c r="F26" t="s">
        <v>57</v>
      </c>
      <c r="G26" t="s">
        <v>153</v>
      </c>
      <c r="H26" t="s">
        <v>407</v>
      </c>
      <c r="I26" t="s">
        <v>149</v>
      </c>
      <c r="M26" s="4"/>
      <c r="N26" s="4"/>
      <c r="O26" s="4"/>
      <c r="R26" s="5"/>
    </row>
    <row r="27" spans="1:19" x14ac:dyDescent="0.25">
      <c r="A27" s="2" t="s">
        <v>154</v>
      </c>
      <c r="B27" t="s">
        <v>155</v>
      </c>
      <c r="C27" t="s">
        <v>59</v>
      </c>
      <c r="D27" t="s">
        <v>42</v>
      </c>
      <c r="E27" t="s">
        <v>409</v>
      </c>
      <c r="F27" t="s">
        <v>57</v>
      </c>
      <c r="G27" t="s">
        <v>138</v>
      </c>
      <c r="H27" t="s">
        <v>410</v>
      </c>
      <c r="I27" t="s">
        <v>149</v>
      </c>
      <c r="J27" t="s">
        <v>29</v>
      </c>
      <c r="K27" t="s">
        <v>29</v>
      </c>
      <c r="L27" s="4"/>
      <c r="M27" s="4"/>
      <c r="R27" s="5"/>
      <c r="S27" s="5"/>
    </row>
    <row r="28" spans="1:19" x14ac:dyDescent="0.25">
      <c r="A28" s="2" t="s">
        <v>157</v>
      </c>
      <c r="B28" t="s">
        <v>158</v>
      </c>
      <c r="C28" t="s">
        <v>58</v>
      </c>
      <c r="D28" t="s">
        <v>42</v>
      </c>
      <c r="E28" t="s">
        <v>409</v>
      </c>
      <c r="F28" t="s">
        <v>57</v>
      </c>
      <c r="G28" t="s">
        <v>152</v>
      </c>
      <c r="H28" t="s">
        <v>410</v>
      </c>
      <c r="I28" t="s">
        <v>49</v>
      </c>
      <c r="J28" t="s">
        <v>29</v>
      </c>
      <c r="M28" s="4"/>
      <c r="N28" s="4"/>
      <c r="R28" s="5"/>
      <c r="S28" s="5"/>
    </row>
    <row r="29" spans="1:19" x14ac:dyDescent="0.25">
      <c r="A29" s="2" t="s">
        <v>159</v>
      </c>
      <c r="B29" t="s">
        <v>160</v>
      </c>
      <c r="C29" t="s">
        <v>59</v>
      </c>
      <c r="D29" t="s">
        <v>42</v>
      </c>
      <c r="E29" t="s">
        <v>409</v>
      </c>
      <c r="F29" t="s">
        <v>57</v>
      </c>
      <c r="G29" t="s">
        <v>161</v>
      </c>
      <c r="H29" t="s">
        <v>407</v>
      </c>
      <c r="I29" t="s">
        <v>49</v>
      </c>
      <c r="J29" t="s">
        <v>29</v>
      </c>
      <c r="K29" t="s">
        <v>29</v>
      </c>
      <c r="M29" s="4"/>
      <c r="Q29" s="5"/>
      <c r="R29" s="5"/>
      <c r="S29" s="5"/>
    </row>
    <row r="30" spans="1:19" x14ac:dyDescent="0.25">
      <c r="A30" s="2" t="s">
        <v>162</v>
      </c>
      <c r="B30" t="s">
        <v>163</v>
      </c>
      <c r="C30" t="s">
        <v>34</v>
      </c>
      <c r="D30" t="s">
        <v>42</v>
      </c>
      <c r="E30" t="s">
        <v>409</v>
      </c>
      <c r="F30" t="s">
        <v>57</v>
      </c>
      <c r="G30" t="s">
        <v>62</v>
      </c>
      <c r="H30" t="s">
        <v>30</v>
      </c>
      <c r="I30" t="s">
        <v>164</v>
      </c>
      <c r="J30" t="s">
        <v>29</v>
      </c>
      <c r="K30" t="s">
        <v>135</v>
      </c>
      <c r="M30" s="4"/>
      <c r="N30" s="4"/>
      <c r="O30" s="4"/>
      <c r="Q30" s="5"/>
      <c r="R30" s="5"/>
      <c r="S30" s="5"/>
    </row>
    <row r="31" spans="1:19" x14ac:dyDescent="0.25">
      <c r="A31" s="2" t="s">
        <v>165</v>
      </c>
      <c r="B31" t="s">
        <v>166</v>
      </c>
      <c r="C31" t="s">
        <v>58</v>
      </c>
      <c r="D31" t="s">
        <v>406</v>
      </c>
      <c r="E31" t="s">
        <v>409</v>
      </c>
      <c r="F31" t="s">
        <v>17</v>
      </c>
      <c r="G31" t="s">
        <v>122</v>
      </c>
      <c r="H31" t="s">
        <v>407</v>
      </c>
      <c r="I31" t="s">
        <v>49</v>
      </c>
      <c r="J31" t="s">
        <v>43</v>
      </c>
      <c r="K31" t="s">
        <v>77</v>
      </c>
      <c r="N31" s="4"/>
      <c r="O31" s="4"/>
      <c r="P31" s="4"/>
      <c r="S31" s="5"/>
    </row>
    <row r="32" spans="1:19" x14ac:dyDescent="0.25">
      <c r="A32" s="2" t="s">
        <v>167</v>
      </c>
      <c r="B32" t="s">
        <v>168</v>
      </c>
      <c r="C32" t="s">
        <v>58</v>
      </c>
      <c r="D32" t="s">
        <v>406</v>
      </c>
      <c r="E32" t="s">
        <v>409</v>
      </c>
      <c r="F32" t="s">
        <v>17</v>
      </c>
      <c r="G32" t="s">
        <v>40</v>
      </c>
      <c r="H32" t="s">
        <v>404</v>
      </c>
      <c r="M32" s="4"/>
      <c r="N32" s="4"/>
      <c r="R32" s="5"/>
      <c r="S32" s="5"/>
    </row>
    <row r="33" spans="1:19" x14ac:dyDescent="0.25">
      <c r="A33" s="2" t="s">
        <v>169</v>
      </c>
      <c r="B33" t="s">
        <v>170</v>
      </c>
      <c r="C33" t="s">
        <v>51</v>
      </c>
      <c r="D33" t="s">
        <v>406</v>
      </c>
      <c r="E33" t="s">
        <v>409</v>
      </c>
      <c r="F33" t="s">
        <v>17</v>
      </c>
      <c r="G33" t="s">
        <v>72</v>
      </c>
      <c r="H33" t="s">
        <v>404</v>
      </c>
      <c r="I33" t="s">
        <v>49</v>
      </c>
      <c r="J33" t="s">
        <v>43</v>
      </c>
      <c r="K33" t="s">
        <v>77</v>
      </c>
      <c r="M33" s="4"/>
      <c r="S33" s="5"/>
    </row>
    <row r="34" spans="1:19" x14ac:dyDescent="0.25">
      <c r="A34" s="2" t="s">
        <v>197</v>
      </c>
      <c r="B34" t="s">
        <v>198</v>
      </c>
      <c r="C34" t="s">
        <v>34</v>
      </c>
      <c r="D34" t="s">
        <v>42</v>
      </c>
      <c r="E34" t="s">
        <v>409</v>
      </c>
      <c r="F34" t="s">
        <v>57</v>
      </c>
      <c r="G34" t="s">
        <v>199</v>
      </c>
      <c r="H34" t="s">
        <v>411</v>
      </c>
      <c r="I34" t="s">
        <v>200</v>
      </c>
      <c r="J34" t="s">
        <v>43</v>
      </c>
      <c r="N34" s="4"/>
      <c r="Q34" s="5"/>
      <c r="R34" s="5"/>
    </row>
    <row r="35" spans="1:19" x14ac:dyDescent="0.25">
      <c r="A35" s="2" t="s">
        <v>205</v>
      </c>
      <c r="B35" t="s">
        <v>206</v>
      </c>
      <c r="C35" t="s">
        <v>59</v>
      </c>
      <c r="D35" t="s">
        <v>42</v>
      </c>
      <c r="E35" t="s">
        <v>409</v>
      </c>
      <c r="F35" t="s">
        <v>57</v>
      </c>
      <c r="G35" t="s">
        <v>207</v>
      </c>
      <c r="H35" t="s">
        <v>407</v>
      </c>
      <c r="I35" t="s">
        <v>208</v>
      </c>
      <c r="J35" t="s">
        <v>19</v>
      </c>
      <c r="K35" t="s">
        <v>29</v>
      </c>
      <c r="L35" s="4"/>
      <c r="M35" s="4"/>
      <c r="R35" s="5"/>
    </row>
    <row r="36" spans="1:19" x14ac:dyDescent="0.25">
      <c r="A36" s="2" t="s">
        <v>223</v>
      </c>
      <c r="B36" t="s">
        <v>224</v>
      </c>
      <c r="C36" t="s">
        <v>59</v>
      </c>
      <c r="D36" t="s">
        <v>42</v>
      </c>
      <c r="E36" t="s">
        <v>409</v>
      </c>
      <c r="F36" t="s">
        <v>57</v>
      </c>
      <c r="G36" t="s">
        <v>225</v>
      </c>
      <c r="H36" t="s">
        <v>405</v>
      </c>
      <c r="I36" t="s">
        <v>18</v>
      </c>
      <c r="J36" t="s">
        <v>43</v>
      </c>
      <c r="K36" t="s">
        <v>29</v>
      </c>
      <c r="M36" s="4"/>
      <c r="N36" s="4"/>
      <c r="Q36" s="5"/>
      <c r="R36" s="5"/>
    </row>
    <row r="37" spans="1:19" x14ac:dyDescent="0.25">
      <c r="A37" s="2" t="s">
        <v>228</v>
      </c>
      <c r="B37" t="s">
        <v>229</v>
      </c>
      <c r="C37" t="s">
        <v>51</v>
      </c>
      <c r="D37" t="s">
        <v>42</v>
      </c>
      <c r="E37" t="s">
        <v>409</v>
      </c>
      <c r="F37" t="s">
        <v>17</v>
      </c>
      <c r="G37" t="s">
        <v>86</v>
      </c>
      <c r="H37" t="s">
        <v>403</v>
      </c>
      <c r="I37" t="s">
        <v>56</v>
      </c>
      <c r="M37" s="4"/>
      <c r="N37" s="4"/>
      <c r="O37" s="4"/>
      <c r="R37" s="5"/>
      <c r="S37" s="5"/>
    </row>
    <row r="38" spans="1:19" x14ac:dyDescent="0.25">
      <c r="A38" s="2" t="s">
        <v>236</v>
      </c>
      <c r="B38" t="s">
        <v>237</v>
      </c>
      <c r="C38" t="s">
        <v>34</v>
      </c>
      <c r="D38" t="s">
        <v>42</v>
      </c>
      <c r="E38" t="s">
        <v>409</v>
      </c>
      <c r="F38" t="s">
        <v>17</v>
      </c>
      <c r="G38" t="s">
        <v>238</v>
      </c>
      <c r="H38" t="s">
        <v>403</v>
      </c>
      <c r="I38" t="s">
        <v>239</v>
      </c>
      <c r="J38" t="s">
        <v>19</v>
      </c>
      <c r="M38" s="4"/>
      <c r="N38" s="4"/>
      <c r="O38" s="4"/>
      <c r="P38" s="4"/>
      <c r="Q38" s="5"/>
      <c r="R38" s="5"/>
      <c r="S38" s="5"/>
    </row>
    <row r="39" spans="1:19" x14ac:dyDescent="0.25">
      <c r="A39" s="2" t="s">
        <v>258</v>
      </c>
      <c r="B39" t="s">
        <v>259</v>
      </c>
      <c r="C39" t="s">
        <v>51</v>
      </c>
      <c r="D39" t="s">
        <v>406</v>
      </c>
      <c r="E39" t="s">
        <v>409</v>
      </c>
      <c r="F39" t="s">
        <v>17</v>
      </c>
      <c r="G39" t="s">
        <v>148</v>
      </c>
      <c r="H39" t="s">
        <v>403</v>
      </c>
      <c r="I39" t="s">
        <v>49</v>
      </c>
      <c r="J39" t="s">
        <v>43</v>
      </c>
      <c r="K39" t="s">
        <v>77</v>
      </c>
      <c r="N39" s="4"/>
      <c r="R39" s="5"/>
      <c r="S39" s="5"/>
    </row>
    <row r="40" spans="1:19" x14ac:dyDescent="0.25">
      <c r="A40" s="2" t="s">
        <v>262</v>
      </c>
      <c r="B40" t="s">
        <v>263</v>
      </c>
      <c r="C40" t="s">
        <v>34</v>
      </c>
      <c r="D40" t="s">
        <v>42</v>
      </c>
      <c r="E40" t="s">
        <v>409</v>
      </c>
      <c r="F40" t="s">
        <v>57</v>
      </c>
      <c r="G40" t="s">
        <v>148</v>
      </c>
      <c r="H40" t="s">
        <v>404</v>
      </c>
      <c r="I40" t="s">
        <v>208</v>
      </c>
      <c r="J40" t="s">
        <v>88</v>
      </c>
      <c r="K40" t="s">
        <v>29</v>
      </c>
      <c r="N40" s="4"/>
      <c r="O40" s="4"/>
      <c r="P40" s="4"/>
      <c r="Q40" s="5"/>
      <c r="R40" s="5"/>
      <c r="S40" s="5"/>
    </row>
    <row r="41" spans="1:19" x14ac:dyDescent="0.25">
      <c r="A41" s="2" t="s">
        <v>279</v>
      </c>
      <c r="B41" t="s">
        <v>412</v>
      </c>
      <c r="C41" t="s">
        <v>51</v>
      </c>
      <c r="D41" t="s">
        <v>400</v>
      </c>
      <c r="E41" t="s">
        <v>409</v>
      </c>
      <c r="F41" t="s">
        <v>57</v>
      </c>
      <c r="G41" t="s">
        <v>86</v>
      </c>
      <c r="H41" t="s">
        <v>413</v>
      </c>
      <c r="I41" t="s">
        <v>18</v>
      </c>
      <c r="J41" t="s">
        <v>29</v>
      </c>
      <c r="K41" t="s">
        <v>29</v>
      </c>
      <c r="N41" s="4"/>
      <c r="O41" s="4"/>
      <c r="P41" s="4"/>
      <c r="R41" s="5"/>
      <c r="S41" s="5"/>
    </row>
    <row r="42" spans="1:19" x14ac:dyDescent="0.25">
      <c r="A42" s="2" t="s">
        <v>280</v>
      </c>
      <c r="B42" t="s">
        <v>281</v>
      </c>
      <c r="C42" t="s">
        <v>58</v>
      </c>
      <c r="D42" t="s">
        <v>406</v>
      </c>
      <c r="E42" t="s">
        <v>409</v>
      </c>
      <c r="F42" t="s">
        <v>57</v>
      </c>
      <c r="G42" s="1" t="s">
        <v>48</v>
      </c>
      <c r="H42" t="s">
        <v>410</v>
      </c>
      <c r="I42" t="s">
        <v>18</v>
      </c>
      <c r="N42" s="4"/>
      <c r="O42" s="4"/>
      <c r="P42" s="4"/>
      <c r="R42" s="5"/>
    </row>
    <row r="43" spans="1:19" x14ac:dyDescent="0.25">
      <c r="A43" s="2" t="s">
        <v>282</v>
      </c>
      <c r="B43" t="s">
        <v>283</v>
      </c>
      <c r="C43" t="s">
        <v>34</v>
      </c>
      <c r="D43" t="s">
        <v>406</v>
      </c>
      <c r="E43" t="s">
        <v>409</v>
      </c>
      <c r="F43" t="s">
        <v>57</v>
      </c>
      <c r="G43" t="s">
        <v>76</v>
      </c>
      <c r="H43" t="s">
        <v>407</v>
      </c>
      <c r="I43" t="s">
        <v>56</v>
      </c>
      <c r="J43" t="s">
        <v>43</v>
      </c>
      <c r="K43" t="s">
        <v>29</v>
      </c>
      <c r="N43" s="4"/>
      <c r="O43" s="4"/>
      <c r="P43" s="4"/>
      <c r="R43" s="5"/>
      <c r="S43" s="5"/>
    </row>
    <row r="44" spans="1:19" x14ac:dyDescent="0.25">
      <c r="A44" s="2" t="s">
        <v>294</v>
      </c>
      <c r="B44" t="s">
        <v>295</v>
      </c>
      <c r="C44" t="s">
        <v>58</v>
      </c>
      <c r="D44" t="s">
        <v>42</v>
      </c>
      <c r="E44" t="s">
        <v>409</v>
      </c>
      <c r="F44" t="s">
        <v>57</v>
      </c>
      <c r="G44" t="s">
        <v>296</v>
      </c>
      <c r="H44" t="s">
        <v>410</v>
      </c>
      <c r="I44" t="s">
        <v>49</v>
      </c>
      <c r="J44" t="s">
        <v>43</v>
      </c>
      <c r="K44" t="s">
        <v>77</v>
      </c>
      <c r="M44" s="4"/>
      <c r="R44" s="5"/>
      <c r="S44" s="5"/>
    </row>
    <row r="45" spans="1:19" x14ac:dyDescent="0.25">
      <c r="A45" s="2" t="s">
        <v>316</v>
      </c>
      <c r="B45" t="s">
        <v>317</v>
      </c>
      <c r="C45" t="s">
        <v>58</v>
      </c>
      <c r="D45" t="s">
        <v>42</v>
      </c>
      <c r="E45" t="s">
        <v>409</v>
      </c>
      <c r="F45" t="s">
        <v>57</v>
      </c>
      <c r="G45" t="s">
        <v>152</v>
      </c>
      <c r="H45" t="s">
        <v>403</v>
      </c>
      <c r="I45" t="s">
        <v>49</v>
      </c>
      <c r="J45" t="s">
        <v>29</v>
      </c>
      <c r="K45" t="s">
        <v>29</v>
      </c>
      <c r="M45" s="4"/>
      <c r="Q45" s="5"/>
      <c r="R45" s="5"/>
    </row>
    <row r="46" spans="1:19" x14ac:dyDescent="0.25">
      <c r="A46" s="2" t="s">
        <v>339</v>
      </c>
      <c r="B46" t="s">
        <v>340</v>
      </c>
      <c r="C46" t="s">
        <v>58</v>
      </c>
      <c r="D46" t="s">
        <v>42</v>
      </c>
      <c r="E46" t="s">
        <v>409</v>
      </c>
      <c r="F46" t="s">
        <v>57</v>
      </c>
      <c r="G46" t="s">
        <v>341</v>
      </c>
      <c r="H46" t="s">
        <v>404</v>
      </c>
      <c r="I46" t="s">
        <v>49</v>
      </c>
      <c r="J46" t="s">
        <v>29</v>
      </c>
      <c r="K46" t="s">
        <v>77</v>
      </c>
      <c r="M46" s="4"/>
      <c r="N46" s="4"/>
      <c r="R46" s="5"/>
    </row>
    <row r="47" spans="1:19" x14ac:dyDescent="0.25">
      <c r="A47" s="2" t="s">
        <v>342</v>
      </c>
      <c r="B47" t="s">
        <v>343</v>
      </c>
      <c r="C47" t="s">
        <v>34</v>
      </c>
      <c r="D47" t="s">
        <v>42</v>
      </c>
      <c r="E47" t="s">
        <v>409</v>
      </c>
      <c r="F47" t="s">
        <v>57</v>
      </c>
      <c r="G47" t="s">
        <v>344</v>
      </c>
      <c r="H47" t="s">
        <v>403</v>
      </c>
      <c r="I47" t="s">
        <v>49</v>
      </c>
      <c r="J47" t="s">
        <v>29</v>
      </c>
      <c r="K47" t="s">
        <v>77</v>
      </c>
      <c r="N47" s="4"/>
      <c r="O47" s="4"/>
      <c r="P47" s="4"/>
      <c r="Q47" s="5"/>
      <c r="R47" s="5"/>
    </row>
    <row r="48" spans="1:19" x14ac:dyDescent="0.25">
      <c r="A48" s="2" t="s">
        <v>38</v>
      </c>
      <c r="B48" t="s">
        <v>39</v>
      </c>
      <c r="C48" t="s">
        <v>58</v>
      </c>
      <c r="D48" t="s">
        <v>400</v>
      </c>
      <c r="F48" t="s">
        <v>17</v>
      </c>
      <c r="G48" t="s">
        <v>41</v>
      </c>
      <c r="H48" t="s">
        <v>403</v>
      </c>
      <c r="I48" t="s">
        <v>18</v>
      </c>
      <c r="J48" t="s">
        <v>43</v>
      </c>
      <c r="M48" s="4"/>
      <c r="N48" s="4"/>
      <c r="R48" s="5"/>
      <c r="S48" s="5"/>
    </row>
    <row r="49" spans="1:19" x14ac:dyDescent="0.25">
      <c r="A49" s="2" t="s">
        <v>84</v>
      </c>
      <c r="B49" t="s">
        <v>85</v>
      </c>
      <c r="C49" t="s">
        <v>58</v>
      </c>
      <c r="D49" t="s">
        <v>406</v>
      </c>
      <c r="F49" t="s">
        <v>17</v>
      </c>
      <c r="G49" t="s">
        <v>87</v>
      </c>
      <c r="H49" t="s">
        <v>403</v>
      </c>
      <c r="I49" t="s">
        <v>61</v>
      </c>
      <c r="J49" t="s">
        <v>88</v>
      </c>
      <c r="K49" t="s">
        <v>77</v>
      </c>
      <c r="M49" s="4"/>
      <c r="N49" s="4"/>
      <c r="Q49" s="5"/>
      <c r="R49" s="5"/>
    </row>
    <row r="50" spans="1:19" x14ac:dyDescent="0.25">
      <c r="A50" s="2" t="s">
        <v>120</v>
      </c>
      <c r="B50" t="s">
        <v>121</v>
      </c>
      <c r="C50" t="s">
        <v>58</v>
      </c>
      <c r="D50" t="s">
        <v>42</v>
      </c>
      <c r="F50" t="s">
        <v>17</v>
      </c>
      <c r="G50" t="s">
        <v>122</v>
      </c>
      <c r="H50" t="s">
        <v>403</v>
      </c>
      <c r="I50" t="s">
        <v>123</v>
      </c>
      <c r="J50" t="s">
        <v>19</v>
      </c>
      <c r="M50" s="4"/>
      <c r="Q50" s="5"/>
      <c r="R50" s="5"/>
    </row>
    <row r="51" spans="1:19" x14ac:dyDescent="0.25">
      <c r="A51" s="2" t="s">
        <v>140</v>
      </c>
      <c r="B51" t="s">
        <v>141</v>
      </c>
      <c r="C51" t="s">
        <v>34</v>
      </c>
      <c r="D51" t="s">
        <v>406</v>
      </c>
      <c r="F51" t="s">
        <v>17</v>
      </c>
      <c r="G51" t="s">
        <v>142</v>
      </c>
      <c r="H51" t="s">
        <v>30</v>
      </c>
      <c r="I51" t="s">
        <v>56</v>
      </c>
      <c r="J51" t="s">
        <v>29</v>
      </c>
      <c r="M51" s="4"/>
      <c r="N51" s="4"/>
      <c r="O51" s="4"/>
      <c r="R51" s="5"/>
    </row>
    <row r="52" spans="1:19" x14ac:dyDescent="0.25">
      <c r="A52" s="2" t="s">
        <v>146</v>
      </c>
      <c r="B52" t="s">
        <v>147</v>
      </c>
      <c r="C52" t="s">
        <v>58</v>
      </c>
      <c r="D52" t="s">
        <v>406</v>
      </c>
      <c r="F52" t="s">
        <v>17</v>
      </c>
      <c r="G52" t="s">
        <v>148</v>
      </c>
      <c r="H52" t="s">
        <v>407</v>
      </c>
      <c r="I52" t="s">
        <v>149</v>
      </c>
      <c r="J52" t="s">
        <v>43</v>
      </c>
      <c r="K52" t="s">
        <v>29</v>
      </c>
      <c r="M52" s="4"/>
      <c r="R52" s="5"/>
    </row>
    <row r="53" spans="1:19" x14ac:dyDescent="0.25">
      <c r="A53" s="2" t="s">
        <v>165</v>
      </c>
      <c r="B53" t="s">
        <v>166</v>
      </c>
      <c r="C53" t="s">
        <v>58</v>
      </c>
      <c r="D53" t="s">
        <v>406</v>
      </c>
      <c r="F53" t="s">
        <v>17</v>
      </c>
      <c r="G53" t="s">
        <v>122</v>
      </c>
      <c r="H53" t="s">
        <v>407</v>
      </c>
      <c r="I53" t="s">
        <v>49</v>
      </c>
      <c r="J53" t="s">
        <v>43</v>
      </c>
      <c r="K53" t="s">
        <v>77</v>
      </c>
      <c r="N53" s="4"/>
      <c r="O53" s="4"/>
      <c r="P53" s="4"/>
      <c r="S53" s="5"/>
    </row>
    <row r="54" spans="1:19" x14ac:dyDescent="0.25">
      <c r="A54" s="2" t="s">
        <v>167</v>
      </c>
      <c r="B54" t="s">
        <v>168</v>
      </c>
      <c r="C54" t="s">
        <v>58</v>
      </c>
      <c r="D54" t="s">
        <v>406</v>
      </c>
      <c r="F54" t="s">
        <v>17</v>
      </c>
      <c r="G54" t="s">
        <v>40</v>
      </c>
      <c r="H54" t="s">
        <v>404</v>
      </c>
      <c r="M54" s="4"/>
      <c r="N54" s="4"/>
      <c r="R54" s="5"/>
      <c r="S54" s="5"/>
    </row>
    <row r="55" spans="1:19" x14ac:dyDescent="0.25">
      <c r="A55" s="2" t="s">
        <v>169</v>
      </c>
      <c r="B55" t="s">
        <v>170</v>
      </c>
      <c r="C55" t="s">
        <v>51</v>
      </c>
      <c r="D55" t="s">
        <v>406</v>
      </c>
      <c r="F55" t="s">
        <v>17</v>
      </c>
      <c r="G55" t="s">
        <v>72</v>
      </c>
      <c r="H55" t="s">
        <v>404</v>
      </c>
      <c r="I55" t="s">
        <v>49</v>
      </c>
      <c r="J55" t="s">
        <v>43</v>
      </c>
      <c r="K55" t="s">
        <v>77</v>
      </c>
      <c r="M55" s="4"/>
      <c r="S55" s="5"/>
    </row>
    <row r="56" spans="1:19" x14ac:dyDescent="0.25">
      <c r="A56" s="2" t="s">
        <v>228</v>
      </c>
      <c r="B56" t="s">
        <v>229</v>
      </c>
      <c r="C56" t="s">
        <v>51</v>
      </c>
      <c r="D56" t="s">
        <v>42</v>
      </c>
      <c r="F56" t="s">
        <v>17</v>
      </c>
      <c r="G56" t="s">
        <v>86</v>
      </c>
      <c r="H56" t="s">
        <v>403</v>
      </c>
      <c r="I56" t="s">
        <v>56</v>
      </c>
      <c r="M56" s="4"/>
      <c r="N56" s="4"/>
      <c r="O56" s="4"/>
      <c r="R56" s="5"/>
      <c r="S56" s="5"/>
    </row>
    <row r="57" spans="1:19" x14ac:dyDescent="0.25">
      <c r="A57" s="2" t="s">
        <v>236</v>
      </c>
      <c r="B57" t="s">
        <v>237</v>
      </c>
      <c r="C57" t="s">
        <v>34</v>
      </c>
      <c r="D57" t="s">
        <v>42</v>
      </c>
      <c r="F57" t="s">
        <v>17</v>
      </c>
      <c r="G57" t="s">
        <v>238</v>
      </c>
      <c r="H57" t="s">
        <v>403</v>
      </c>
      <c r="I57" t="s">
        <v>239</v>
      </c>
      <c r="J57" t="s">
        <v>19</v>
      </c>
      <c r="M57" s="4"/>
      <c r="N57" s="4"/>
      <c r="O57" s="4"/>
      <c r="P57" s="4"/>
      <c r="Q57" s="5"/>
      <c r="R57" s="5"/>
      <c r="S57" s="5"/>
    </row>
    <row r="58" spans="1:19" x14ac:dyDescent="0.25">
      <c r="A58" s="2" t="s">
        <v>258</v>
      </c>
      <c r="B58" t="s">
        <v>259</v>
      </c>
      <c r="C58" t="s">
        <v>51</v>
      </c>
      <c r="D58" t="s">
        <v>406</v>
      </c>
      <c r="F58" t="s">
        <v>17</v>
      </c>
      <c r="G58" t="s">
        <v>148</v>
      </c>
      <c r="H58" t="s">
        <v>403</v>
      </c>
      <c r="I58" t="s">
        <v>49</v>
      </c>
      <c r="J58" t="s">
        <v>43</v>
      </c>
      <c r="K58" t="s">
        <v>77</v>
      </c>
      <c r="N58" s="4"/>
      <c r="R58" s="5"/>
      <c r="S58" s="5"/>
    </row>
    <row r="63" spans="1:19" x14ac:dyDescent="0.25">
      <c r="A63" s="2"/>
    </row>
    <row r="64" spans="1:19" x14ac:dyDescent="0.25">
      <c r="A64" s="2"/>
    </row>
    <row r="65" spans="1:11" x14ac:dyDescent="0.25">
      <c r="A65" s="2"/>
      <c r="B65" s="2"/>
      <c r="I65" s="1"/>
      <c r="J65" s="1"/>
      <c r="K65" s="1"/>
    </row>
    <row r="66" spans="1:11" x14ac:dyDescent="0.25">
      <c r="A66" s="2"/>
    </row>
    <row r="67" spans="1:11" x14ac:dyDescent="0.25">
      <c r="A67" s="2"/>
    </row>
    <row r="68" spans="1:11" x14ac:dyDescent="0.25">
      <c r="A68" s="2"/>
    </row>
    <row r="69" spans="1:11" x14ac:dyDescent="0.25">
      <c r="A69" s="2"/>
    </row>
    <row r="70" spans="1:11" x14ac:dyDescent="0.25">
      <c r="A70" s="2"/>
      <c r="I70" s="1"/>
      <c r="J70" s="1"/>
      <c r="K70" s="1"/>
    </row>
    <row r="71" spans="1:11" x14ac:dyDescent="0.25">
      <c r="A71" s="2"/>
    </row>
    <row r="72" spans="1:11" x14ac:dyDescent="0.25">
      <c r="A72" s="2"/>
      <c r="B72" s="2"/>
      <c r="I72" s="1"/>
      <c r="J72" s="1"/>
      <c r="K72" s="1"/>
    </row>
    <row r="73" spans="1:11" x14ac:dyDescent="0.25">
      <c r="A73" s="2"/>
    </row>
    <row r="74" spans="1:11" x14ac:dyDescent="0.25">
      <c r="A74" s="2"/>
      <c r="I74" s="1"/>
      <c r="J74" s="1"/>
      <c r="K74" s="1"/>
    </row>
    <row r="75" spans="1:11" x14ac:dyDescent="0.25">
      <c r="A75" s="2"/>
    </row>
    <row r="76" spans="1:11" x14ac:dyDescent="0.25">
      <c r="A76" s="2"/>
      <c r="B76" s="2"/>
      <c r="I76" s="1"/>
      <c r="J76" s="1"/>
      <c r="K76" s="1"/>
    </row>
    <row r="77" spans="1:11" x14ac:dyDescent="0.25">
      <c r="A77" s="2"/>
      <c r="I77" s="1"/>
      <c r="J77" s="1"/>
      <c r="K77" s="1"/>
    </row>
    <row r="78" spans="1:11" x14ac:dyDescent="0.25">
      <c r="A78" s="2"/>
    </row>
    <row r="79" spans="1:11" x14ac:dyDescent="0.25">
      <c r="A79" s="2"/>
      <c r="B79" s="2"/>
    </row>
    <row r="80" spans="1:11" x14ac:dyDescent="0.25">
      <c r="A80" s="2"/>
      <c r="B80" s="2"/>
    </row>
    <row r="81" spans="1:2" x14ac:dyDescent="0.25">
      <c r="A81" s="2"/>
      <c r="B81" s="2"/>
    </row>
  </sheetData>
  <sheetProtection algorithmName="SHA-512" hashValue="/w27k3SDVkLpoQOCsvZZuzRfcuyfGxdudYE3P6I60eDqaAsh5Brv1DDOqIMJBjf8UsuGL949FRCHYJ51Bxp66w==" saltValue="tiFSS608xr/0mjb2xFzvzQ==" spinCount="100000" sheet="1" objects="1" scenarios="1" selectLockedCells="1"/>
  <phoneticPr fontId="6" type="noConversion"/>
  <pageMargins left="0.7" right="0.7" top="0.75" bottom="0.75" header="0.3" footer="0.3"/>
  <pageSetup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A271-2A73-4753-BBE7-92F60400513A}">
  <dimension ref="A1:O91"/>
  <sheetViews>
    <sheetView workbookViewId="0">
      <selection activeCell="Q1" sqref="Q1"/>
    </sheetView>
  </sheetViews>
  <sheetFormatPr defaultRowHeight="15" x14ac:dyDescent="0.25"/>
  <cols>
    <col min="1" max="1" width="28.28515625" bestFit="1" customWidth="1"/>
    <col min="2" max="2" width="28.85546875" bestFit="1" customWidth="1"/>
    <col min="3" max="3" width="8.85546875" bestFit="1" customWidth="1"/>
    <col min="4" max="4" width="16.140625" bestFit="1" customWidth="1"/>
    <col min="6" max="6" width="24.140625" bestFit="1" customWidth="1"/>
    <col min="7" max="7" width="40.7109375" bestFit="1" customWidth="1"/>
    <col min="14" max="14" width="9.140625" customWidth="1"/>
  </cols>
  <sheetData>
    <row r="1" spans="1:15" x14ac:dyDescent="0.25">
      <c r="A1" s="2" t="s">
        <v>0</v>
      </c>
      <c r="B1" t="s">
        <v>1</v>
      </c>
      <c r="C1" t="s">
        <v>2</v>
      </c>
      <c r="D1" t="s">
        <v>3</v>
      </c>
      <c r="E1" t="s">
        <v>4</v>
      </c>
      <c r="F1" t="s">
        <v>13</v>
      </c>
      <c r="G1" t="s">
        <v>14</v>
      </c>
      <c r="H1" t="s">
        <v>6</v>
      </c>
      <c r="I1" t="s">
        <v>7</v>
      </c>
      <c r="J1" t="s">
        <v>8</v>
      </c>
      <c r="K1" t="s">
        <v>9</v>
      </c>
      <c r="L1" t="s">
        <v>10</v>
      </c>
      <c r="M1" t="s">
        <v>12</v>
      </c>
      <c r="N1" t="s">
        <v>534</v>
      </c>
      <c r="O1" t="s">
        <v>11</v>
      </c>
    </row>
    <row r="2" spans="1:15" x14ac:dyDescent="0.25">
      <c r="A2" s="2" t="s">
        <v>531</v>
      </c>
      <c r="B2" t="s">
        <v>44</v>
      </c>
      <c r="C2" t="s">
        <v>34</v>
      </c>
      <c r="D2" t="s">
        <v>33</v>
      </c>
      <c r="E2" t="s">
        <v>45</v>
      </c>
      <c r="F2" t="s">
        <v>530</v>
      </c>
      <c r="G2" t="s">
        <v>49</v>
      </c>
      <c r="I2" s="4"/>
      <c r="J2" s="4"/>
      <c r="K2" s="4"/>
      <c r="N2" s="5"/>
    </row>
    <row r="3" spans="1:15" x14ac:dyDescent="0.25">
      <c r="A3" s="2" t="s">
        <v>52</v>
      </c>
      <c r="B3" t="s">
        <v>53</v>
      </c>
      <c r="C3" t="s">
        <v>93</v>
      </c>
      <c r="D3" t="s">
        <v>33</v>
      </c>
      <c r="E3" t="s">
        <v>97</v>
      </c>
      <c r="F3" t="s">
        <v>55</v>
      </c>
      <c r="G3" t="s">
        <v>49</v>
      </c>
      <c r="H3" s="4"/>
      <c r="I3" s="4"/>
      <c r="O3" s="5"/>
    </row>
    <row r="4" spans="1:15" x14ac:dyDescent="0.25">
      <c r="A4" s="2" t="s">
        <v>54</v>
      </c>
      <c r="B4" t="s">
        <v>481</v>
      </c>
      <c r="C4" t="s">
        <v>34</v>
      </c>
      <c r="D4" t="s">
        <v>33</v>
      </c>
      <c r="E4" t="s">
        <v>83</v>
      </c>
      <c r="F4" t="s">
        <v>429</v>
      </c>
      <c r="G4" t="s">
        <v>173</v>
      </c>
      <c r="I4" s="4"/>
      <c r="J4" s="4"/>
      <c r="N4" s="5"/>
      <c r="O4" s="5"/>
    </row>
    <row r="5" spans="1:15" x14ac:dyDescent="0.25">
      <c r="A5" s="2" t="s">
        <v>434</v>
      </c>
      <c r="B5" t="s">
        <v>63</v>
      </c>
      <c r="C5" t="s">
        <v>16</v>
      </c>
      <c r="D5" t="s">
        <v>64</v>
      </c>
      <c r="E5" t="s">
        <v>65</v>
      </c>
      <c r="F5" t="s">
        <v>23</v>
      </c>
      <c r="G5" t="s">
        <v>23</v>
      </c>
      <c r="I5" s="4"/>
      <c r="M5" s="5"/>
      <c r="N5" s="5"/>
      <c r="O5" s="5"/>
    </row>
    <row r="6" spans="1:15" x14ac:dyDescent="0.25">
      <c r="A6" s="2" t="s">
        <v>67</v>
      </c>
      <c r="B6" t="s">
        <v>68</v>
      </c>
      <c r="C6" t="s">
        <v>58</v>
      </c>
      <c r="D6" t="s">
        <v>69</v>
      </c>
      <c r="E6" s="1" t="s">
        <v>75</v>
      </c>
      <c r="F6" t="s">
        <v>23</v>
      </c>
      <c r="G6" t="s">
        <v>23</v>
      </c>
      <c r="I6" s="4"/>
      <c r="J6" s="4"/>
      <c r="K6" s="4"/>
      <c r="O6" s="5"/>
    </row>
    <row r="7" spans="1:15" x14ac:dyDescent="0.25">
      <c r="A7" s="2" t="s">
        <v>435</v>
      </c>
      <c r="B7" t="s">
        <v>70</v>
      </c>
      <c r="C7" t="s">
        <v>32</v>
      </c>
      <c r="D7" t="s">
        <v>64</v>
      </c>
      <c r="E7" t="s">
        <v>71</v>
      </c>
      <c r="F7" t="s">
        <v>23</v>
      </c>
      <c r="G7" t="s">
        <v>23</v>
      </c>
      <c r="I7" s="4"/>
      <c r="M7" s="5"/>
      <c r="N7" s="5"/>
      <c r="O7" s="5"/>
    </row>
    <row r="8" spans="1:15" x14ac:dyDescent="0.25">
      <c r="A8" s="2" t="s">
        <v>81</v>
      </c>
      <c r="B8" t="s">
        <v>482</v>
      </c>
      <c r="C8" t="s">
        <v>51</v>
      </c>
      <c r="D8" t="s">
        <v>33</v>
      </c>
      <c r="E8" t="s">
        <v>335</v>
      </c>
      <c r="F8" t="s">
        <v>413</v>
      </c>
      <c r="G8" t="s">
        <v>82</v>
      </c>
      <c r="J8" s="4"/>
      <c r="K8" s="4"/>
      <c r="L8" s="4"/>
      <c r="O8" s="5"/>
    </row>
    <row r="9" spans="1:15" x14ac:dyDescent="0.25">
      <c r="A9" s="2" t="s">
        <v>90</v>
      </c>
      <c r="B9" t="s">
        <v>91</v>
      </c>
      <c r="C9" t="s">
        <v>93</v>
      </c>
      <c r="D9" t="s">
        <v>33</v>
      </c>
      <c r="E9" t="s">
        <v>424</v>
      </c>
      <c r="F9" t="s">
        <v>425</v>
      </c>
      <c r="G9" t="s">
        <v>31</v>
      </c>
      <c r="H9" s="4"/>
      <c r="N9" s="5"/>
      <c r="O9" s="5"/>
    </row>
    <row r="10" spans="1:15" x14ac:dyDescent="0.25">
      <c r="A10" s="2" t="s">
        <v>346</v>
      </c>
      <c r="B10" t="s">
        <v>347</v>
      </c>
      <c r="C10" t="s">
        <v>59</v>
      </c>
      <c r="D10" t="s">
        <v>33</v>
      </c>
      <c r="E10" s="1" t="s">
        <v>60</v>
      </c>
      <c r="F10" t="s">
        <v>425</v>
      </c>
      <c r="G10" t="s">
        <v>31</v>
      </c>
      <c r="I10" s="4"/>
      <c r="N10" s="5"/>
      <c r="O10" s="5"/>
    </row>
    <row r="11" spans="1:15" x14ac:dyDescent="0.25">
      <c r="A11" s="2" t="s">
        <v>436</v>
      </c>
      <c r="B11" t="s">
        <v>92</v>
      </c>
      <c r="C11" t="s">
        <v>35</v>
      </c>
      <c r="D11" t="s">
        <v>33</v>
      </c>
      <c r="E11" t="s">
        <v>48</v>
      </c>
      <c r="F11" t="s">
        <v>428</v>
      </c>
      <c r="G11" t="s">
        <v>421</v>
      </c>
      <c r="I11" s="4"/>
      <c r="M11" s="5"/>
    </row>
    <row r="12" spans="1:15" x14ac:dyDescent="0.25">
      <c r="A12" s="2" t="s">
        <v>437</v>
      </c>
      <c r="B12" t="s">
        <v>95</v>
      </c>
      <c r="C12" t="s">
        <v>93</v>
      </c>
      <c r="D12" t="s">
        <v>69</v>
      </c>
      <c r="E12" t="s">
        <v>96</v>
      </c>
      <c r="F12" t="s">
        <v>23</v>
      </c>
      <c r="G12" t="s">
        <v>23</v>
      </c>
      <c r="H12" s="4"/>
      <c r="I12" s="4"/>
      <c r="N12" s="5"/>
      <c r="O12" s="5"/>
    </row>
    <row r="13" spans="1:15" x14ac:dyDescent="0.25">
      <c r="A13" s="2" t="s">
        <v>99</v>
      </c>
      <c r="B13" t="s">
        <v>478</v>
      </c>
      <c r="C13" t="s">
        <v>34</v>
      </c>
      <c r="D13" t="s">
        <v>98</v>
      </c>
      <c r="E13" t="s">
        <v>192</v>
      </c>
      <c r="F13" t="s">
        <v>23</v>
      </c>
      <c r="G13" t="s">
        <v>23</v>
      </c>
      <c r="J13" s="4"/>
      <c r="K13" s="4"/>
      <c r="L13" s="4"/>
      <c r="O13" s="5"/>
    </row>
    <row r="14" spans="1:15" x14ac:dyDescent="0.25">
      <c r="A14" s="2" t="s">
        <v>494</v>
      </c>
      <c r="B14" t="s">
        <v>495</v>
      </c>
      <c r="C14" t="s">
        <v>58</v>
      </c>
      <c r="D14" t="s">
        <v>98</v>
      </c>
      <c r="E14" t="s">
        <v>192</v>
      </c>
      <c r="F14" t="s">
        <v>23</v>
      </c>
      <c r="G14" t="s">
        <v>23</v>
      </c>
      <c r="I14" s="4"/>
      <c r="J14" s="4"/>
      <c r="K14" s="4"/>
      <c r="O14" s="5"/>
    </row>
    <row r="15" spans="1:15" x14ac:dyDescent="0.25">
      <c r="A15" s="2" t="s">
        <v>100</v>
      </c>
      <c r="B15" t="s">
        <v>101</v>
      </c>
      <c r="C15" t="s">
        <v>93</v>
      </c>
      <c r="D15" t="s">
        <v>98</v>
      </c>
      <c r="E15" s="1" t="s">
        <v>36</v>
      </c>
      <c r="F15" t="s">
        <v>23</v>
      </c>
      <c r="G15" t="s">
        <v>23</v>
      </c>
      <c r="H15" s="4"/>
      <c r="M15" s="5"/>
      <c r="N15" s="5"/>
      <c r="O15" s="5"/>
    </row>
    <row r="16" spans="1:15" x14ac:dyDescent="0.25">
      <c r="A16" s="2" t="s">
        <v>102</v>
      </c>
      <c r="B16" t="s">
        <v>103</v>
      </c>
      <c r="C16" t="s">
        <v>59</v>
      </c>
      <c r="D16" t="s">
        <v>98</v>
      </c>
      <c r="E16" s="1" t="s">
        <v>36</v>
      </c>
      <c r="F16" t="s">
        <v>23</v>
      </c>
      <c r="G16" t="s">
        <v>23</v>
      </c>
      <c r="H16" s="4"/>
      <c r="I16" s="4"/>
      <c r="M16" s="5"/>
      <c r="N16" s="5"/>
      <c r="O16" s="5"/>
    </row>
    <row r="17" spans="1:15" x14ac:dyDescent="0.25">
      <c r="A17" s="2" t="s">
        <v>438</v>
      </c>
      <c r="B17" t="s">
        <v>104</v>
      </c>
      <c r="C17" t="s">
        <v>35</v>
      </c>
      <c r="D17" t="s">
        <v>98</v>
      </c>
      <c r="E17" t="s">
        <v>48</v>
      </c>
      <c r="F17" t="s">
        <v>23</v>
      </c>
      <c r="G17" t="s">
        <v>23</v>
      </c>
      <c r="H17" s="4"/>
      <c r="N17" s="5"/>
      <c r="O17" s="5"/>
    </row>
    <row r="18" spans="1:15" x14ac:dyDescent="0.25">
      <c r="A18" s="2" t="s">
        <v>105</v>
      </c>
      <c r="B18" t="s">
        <v>106</v>
      </c>
      <c r="C18" t="s">
        <v>59</v>
      </c>
      <c r="D18" t="s">
        <v>98</v>
      </c>
      <c r="E18" s="1" t="s">
        <v>36</v>
      </c>
      <c r="F18" t="s">
        <v>23</v>
      </c>
      <c r="G18" t="s">
        <v>23</v>
      </c>
      <c r="H18" s="4"/>
      <c r="I18" s="4"/>
      <c r="J18" s="4"/>
      <c r="N18" s="5"/>
      <c r="O18" s="5"/>
    </row>
    <row r="19" spans="1:15" x14ac:dyDescent="0.25">
      <c r="A19" s="2" t="s">
        <v>107</v>
      </c>
      <c r="B19" t="s">
        <v>496</v>
      </c>
      <c r="C19" t="s">
        <v>59</v>
      </c>
      <c r="D19" t="s">
        <v>98</v>
      </c>
      <c r="E19" t="s">
        <v>526</v>
      </c>
      <c r="F19" t="s">
        <v>23</v>
      </c>
      <c r="G19" t="s">
        <v>23</v>
      </c>
      <c r="H19" s="4"/>
      <c r="I19" s="4"/>
      <c r="M19" s="5"/>
      <c r="N19" s="5"/>
    </row>
    <row r="20" spans="1:15" x14ac:dyDescent="0.25">
      <c r="A20" s="2" t="s">
        <v>439</v>
      </c>
      <c r="B20" t="s">
        <v>108</v>
      </c>
      <c r="C20" t="s">
        <v>35</v>
      </c>
      <c r="D20" t="s">
        <v>98</v>
      </c>
      <c r="E20" t="s">
        <v>48</v>
      </c>
      <c r="F20" t="s">
        <v>23</v>
      </c>
      <c r="G20" t="s">
        <v>23</v>
      </c>
      <c r="H20" s="4"/>
      <c r="I20" s="4"/>
      <c r="J20" s="4"/>
      <c r="M20" s="5"/>
      <c r="N20" s="5"/>
    </row>
    <row r="21" spans="1:15" x14ac:dyDescent="0.25">
      <c r="A21" s="2" t="s">
        <v>440</v>
      </c>
      <c r="B21" t="s">
        <v>109</v>
      </c>
      <c r="C21" t="s">
        <v>32</v>
      </c>
      <c r="D21" t="s">
        <v>98</v>
      </c>
      <c r="E21" t="s">
        <v>96</v>
      </c>
      <c r="F21" t="s">
        <v>23</v>
      </c>
      <c r="G21" t="s">
        <v>23</v>
      </c>
      <c r="H21" s="4"/>
      <c r="I21" s="4"/>
      <c r="J21" s="4"/>
      <c r="N21" s="5"/>
      <c r="O21" s="5"/>
    </row>
    <row r="22" spans="1:15" x14ac:dyDescent="0.25">
      <c r="A22" s="2" t="s">
        <v>110</v>
      </c>
      <c r="B22" t="s">
        <v>426</v>
      </c>
      <c r="C22" t="s">
        <v>93</v>
      </c>
      <c r="D22" t="s">
        <v>98</v>
      </c>
      <c r="E22" s="1" t="s">
        <v>36</v>
      </c>
      <c r="F22" t="s">
        <v>23</v>
      </c>
      <c r="G22" t="s">
        <v>23</v>
      </c>
      <c r="H22" s="4"/>
      <c r="I22" s="4"/>
      <c r="N22" s="5"/>
      <c r="O22" s="5"/>
    </row>
    <row r="23" spans="1:15" x14ac:dyDescent="0.25">
      <c r="A23" s="2" t="s">
        <v>111</v>
      </c>
      <c r="B23" t="s">
        <v>497</v>
      </c>
      <c r="C23" t="s">
        <v>58</v>
      </c>
      <c r="D23" t="s">
        <v>98</v>
      </c>
      <c r="E23" t="s">
        <v>527</v>
      </c>
      <c r="F23" t="s">
        <v>23</v>
      </c>
      <c r="G23" t="s">
        <v>23</v>
      </c>
      <c r="H23" s="4"/>
      <c r="I23" s="4"/>
      <c r="J23" s="4"/>
      <c r="M23" s="5"/>
      <c r="N23" s="5"/>
    </row>
    <row r="24" spans="1:15" x14ac:dyDescent="0.25">
      <c r="A24" s="2" t="s">
        <v>112</v>
      </c>
      <c r="B24" t="s">
        <v>113</v>
      </c>
      <c r="C24" t="s">
        <v>93</v>
      </c>
      <c r="D24" t="s">
        <v>98</v>
      </c>
      <c r="E24" s="1" t="s">
        <v>36</v>
      </c>
      <c r="F24" t="s">
        <v>23</v>
      </c>
      <c r="G24" t="s">
        <v>23</v>
      </c>
      <c r="H24" s="4"/>
      <c r="I24" s="4"/>
      <c r="M24" s="5"/>
      <c r="N24" s="5"/>
      <c r="O24" s="5"/>
    </row>
    <row r="25" spans="1:15" x14ac:dyDescent="0.25">
      <c r="A25" s="2" t="s">
        <v>441</v>
      </c>
      <c r="B25" t="s">
        <v>114</v>
      </c>
      <c r="C25" t="s">
        <v>35</v>
      </c>
      <c r="D25" t="s">
        <v>98</v>
      </c>
      <c r="E25" t="s">
        <v>115</v>
      </c>
      <c r="F25" t="s">
        <v>23</v>
      </c>
      <c r="G25" t="s">
        <v>23</v>
      </c>
      <c r="H25" s="4"/>
      <c r="I25" s="4"/>
      <c r="N25" s="5"/>
      <c r="O25" s="5"/>
    </row>
    <row r="26" spans="1:15" x14ac:dyDescent="0.25">
      <c r="A26" s="2" t="s">
        <v>442</v>
      </c>
      <c r="B26" t="s">
        <v>117</v>
      </c>
      <c r="C26" t="s">
        <v>32</v>
      </c>
      <c r="D26" t="s">
        <v>98</v>
      </c>
      <c r="E26" t="s">
        <v>118</v>
      </c>
      <c r="F26" t="s">
        <v>23</v>
      </c>
      <c r="G26" t="s">
        <v>23</v>
      </c>
      <c r="H26" s="4"/>
      <c r="I26" s="4"/>
      <c r="N26" s="5"/>
      <c r="O26" s="5"/>
    </row>
    <row r="27" spans="1:15" x14ac:dyDescent="0.25">
      <c r="A27" s="2" t="s">
        <v>443</v>
      </c>
      <c r="B27" t="s">
        <v>143</v>
      </c>
      <c r="C27" t="s">
        <v>32</v>
      </c>
      <c r="D27" t="s">
        <v>69</v>
      </c>
      <c r="E27" t="s">
        <v>96</v>
      </c>
      <c r="F27" t="s">
        <v>23</v>
      </c>
      <c r="G27" t="s">
        <v>23</v>
      </c>
      <c r="I27" s="4"/>
      <c r="J27" s="4"/>
      <c r="M27" s="5"/>
      <c r="N27" s="5"/>
    </row>
    <row r="28" spans="1:15" x14ac:dyDescent="0.25">
      <c r="A28" s="2" t="s">
        <v>144</v>
      </c>
      <c r="B28" t="s">
        <v>145</v>
      </c>
      <c r="C28" t="s">
        <v>58</v>
      </c>
      <c r="D28" t="s">
        <v>33</v>
      </c>
      <c r="E28" s="1" t="s">
        <v>75</v>
      </c>
      <c r="F28" t="s">
        <v>428</v>
      </c>
      <c r="G28" t="s">
        <v>31</v>
      </c>
      <c r="I28" s="4"/>
      <c r="J28" s="4"/>
      <c r="N28" s="5"/>
      <c r="O28" s="5"/>
    </row>
    <row r="29" spans="1:15" x14ac:dyDescent="0.25">
      <c r="A29" s="2" t="s">
        <v>444</v>
      </c>
      <c r="B29" t="s">
        <v>171</v>
      </c>
      <c r="C29" t="s">
        <v>16</v>
      </c>
      <c r="D29" t="s">
        <v>33</v>
      </c>
      <c r="E29" t="s">
        <v>60</v>
      </c>
      <c r="F29" t="s">
        <v>428</v>
      </c>
      <c r="G29" t="s">
        <v>49</v>
      </c>
      <c r="I29" s="4"/>
      <c r="J29" s="4"/>
      <c r="M29" s="5"/>
    </row>
    <row r="30" spans="1:15" x14ac:dyDescent="0.25">
      <c r="A30" s="2" t="s">
        <v>445</v>
      </c>
      <c r="B30" t="s">
        <v>174</v>
      </c>
      <c r="C30" t="s">
        <v>32</v>
      </c>
      <c r="D30" t="s">
        <v>64</v>
      </c>
      <c r="E30" t="s">
        <v>175</v>
      </c>
      <c r="F30" t="s">
        <v>23</v>
      </c>
      <c r="G30" t="s">
        <v>23</v>
      </c>
      <c r="I30" s="4"/>
      <c r="J30" s="4"/>
      <c r="O30" s="5"/>
    </row>
    <row r="31" spans="1:15" x14ac:dyDescent="0.25">
      <c r="A31" s="2" t="s">
        <v>348</v>
      </c>
      <c r="B31" t="s">
        <v>349</v>
      </c>
      <c r="C31" t="s">
        <v>93</v>
      </c>
      <c r="D31" t="s">
        <v>176</v>
      </c>
      <c r="E31" t="s">
        <v>97</v>
      </c>
      <c r="F31" t="s">
        <v>23</v>
      </c>
      <c r="G31" t="s">
        <v>23</v>
      </c>
      <c r="H31" s="4"/>
      <c r="M31" s="5"/>
    </row>
    <row r="32" spans="1:15" x14ac:dyDescent="0.25">
      <c r="A32" s="2" t="s">
        <v>446</v>
      </c>
      <c r="B32" t="s">
        <v>177</v>
      </c>
      <c r="C32" t="s">
        <v>20</v>
      </c>
      <c r="D32" t="s">
        <v>69</v>
      </c>
      <c r="E32" t="s">
        <v>96</v>
      </c>
      <c r="F32" t="s">
        <v>23</v>
      </c>
      <c r="G32" t="s">
        <v>23</v>
      </c>
      <c r="I32" s="4"/>
      <c r="J32" s="4"/>
      <c r="K32" s="4"/>
      <c r="M32" s="5"/>
      <c r="N32" s="5"/>
    </row>
    <row r="33" spans="1:15" x14ac:dyDescent="0.25">
      <c r="A33" s="2" t="s">
        <v>500</v>
      </c>
      <c r="B33" t="s">
        <v>501</v>
      </c>
      <c r="C33" t="s">
        <v>34</v>
      </c>
      <c r="D33" t="s">
        <v>69</v>
      </c>
      <c r="E33" t="s">
        <v>528</v>
      </c>
      <c r="F33" t="s">
        <v>23</v>
      </c>
      <c r="G33" t="s">
        <v>23</v>
      </c>
      <c r="I33" s="4"/>
      <c r="J33" s="4"/>
      <c r="K33" s="4"/>
      <c r="M33" s="5"/>
      <c r="N33" s="5"/>
    </row>
    <row r="34" spans="1:15" x14ac:dyDescent="0.25">
      <c r="A34" s="2" t="s">
        <v>447</v>
      </c>
      <c r="B34" t="s">
        <v>181</v>
      </c>
      <c r="C34" t="s">
        <v>59</v>
      </c>
      <c r="D34" t="s">
        <v>69</v>
      </c>
      <c r="E34" t="s">
        <v>115</v>
      </c>
      <c r="F34" t="s">
        <v>23</v>
      </c>
      <c r="G34" t="s">
        <v>23</v>
      </c>
      <c r="I34" s="4"/>
      <c r="M34" s="5"/>
      <c r="N34" s="5"/>
      <c r="O34" s="5"/>
    </row>
    <row r="35" spans="1:15" x14ac:dyDescent="0.25">
      <c r="A35" s="2" t="s">
        <v>448</v>
      </c>
      <c r="B35" t="s">
        <v>183</v>
      </c>
      <c r="C35" t="s">
        <v>93</v>
      </c>
      <c r="D35" t="s">
        <v>33</v>
      </c>
      <c r="E35" t="s">
        <v>96</v>
      </c>
      <c r="F35" t="s">
        <v>425</v>
      </c>
      <c r="G35" t="s">
        <v>49</v>
      </c>
      <c r="H35" s="4"/>
      <c r="I35" s="4"/>
      <c r="N35" s="5"/>
      <c r="O35" s="5"/>
    </row>
    <row r="36" spans="1:15" x14ac:dyDescent="0.25">
      <c r="A36" s="2" t="s">
        <v>449</v>
      </c>
      <c r="B36" t="s">
        <v>186</v>
      </c>
      <c r="C36" t="s">
        <v>93</v>
      </c>
      <c r="D36" t="s">
        <v>33</v>
      </c>
      <c r="E36" t="s">
        <v>76</v>
      </c>
      <c r="F36" t="s">
        <v>427</v>
      </c>
      <c r="G36" t="s">
        <v>56</v>
      </c>
      <c r="H36" s="4"/>
      <c r="I36" s="4"/>
      <c r="N36" s="5"/>
      <c r="O36" s="5"/>
    </row>
    <row r="37" spans="1:15" x14ac:dyDescent="0.25">
      <c r="A37" s="2" t="s">
        <v>504</v>
      </c>
      <c r="B37" t="s">
        <v>505</v>
      </c>
      <c r="C37" t="s">
        <v>58</v>
      </c>
      <c r="D37" t="s">
        <v>33</v>
      </c>
      <c r="E37" t="s">
        <v>187</v>
      </c>
      <c r="F37" t="s">
        <v>428</v>
      </c>
      <c r="G37" t="s">
        <v>61</v>
      </c>
      <c r="J37" s="4"/>
      <c r="K37" s="4"/>
      <c r="M37" s="5"/>
      <c r="N37" s="5"/>
    </row>
    <row r="38" spans="1:15" x14ac:dyDescent="0.25">
      <c r="A38" s="2" t="s">
        <v>190</v>
      </c>
      <c r="B38" t="s">
        <v>483</v>
      </c>
      <c r="C38" t="s">
        <v>59</v>
      </c>
      <c r="D38" t="s">
        <v>33</v>
      </c>
      <c r="E38" t="s">
        <v>83</v>
      </c>
      <c r="F38" t="s">
        <v>425</v>
      </c>
      <c r="G38" t="s">
        <v>61</v>
      </c>
      <c r="I38" s="4"/>
      <c r="N38" s="5"/>
      <c r="O38" s="5"/>
    </row>
    <row r="39" spans="1:15" x14ac:dyDescent="0.25">
      <c r="A39" s="2" t="s">
        <v>450</v>
      </c>
      <c r="B39" t="s">
        <v>191</v>
      </c>
      <c r="C39" t="s">
        <v>16</v>
      </c>
      <c r="D39" t="s">
        <v>33</v>
      </c>
      <c r="E39" t="s">
        <v>193</v>
      </c>
      <c r="F39" t="s">
        <v>55</v>
      </c>
      <c r="G39" t="s">
        <v>49</v>
      </c>
      <c r="I39" s="4"/>
      <c r="J39" s="4"/>
      <c r="K39" s="4"/>
      <c r="M39" s="5"/>
      <c r="N39" s="5"/>
    </row>
    <row r="40" spans="1:15" x14ac:dyDescent="0.25">
      <c r="A40" s="2" t="s">
        <v>451</v>
      </c>
      <c r="B40" t="s">
        <v>195</v>
      </c>
      <c r="C40" t="s">
        <v>93</v>
      </c>
      <c r="D40" t="s">
        <v>69</v>
      </c>
      <c r="E40" t="s">
        <v>48</v>
      </c>
      <c r="F40" t="s">
        <v>23</v>
      </c>
      <c r="G40" t="s">
        <v>23</v>
      </c>
      <c r="H40" s="4"/>
      <c r="I40" s="4"/>
      <c r="J40" s="4"/>
      <c r="M40" s="5"/>
      <c r="N40" s="5"/>
      <c r="O40" s="5"/>
    </row>
    <row r="41" spans="1:15" x14ac:dyDescent="0.25">
      <c r="A41" s="2" t="s">
        <v>201</v>
      </c>
      <c r="B41" t="s">
        <v>202</v>
      </c>
      <c r="C41" t="s">
        <v>59</v>
      </c>
      <c r="D41" t="s">
        <v>33</v>
      </c>
      <c r="E41" s="1" t="s">
        <v>46</v>
      </c>
      <c r="F41" t="s">
        <v>50</v>
      </c>
      <c r="G41" t="s">
        <v>31</v>
      </c>
      <c r="H41" s="4"/>
      <c r="I41" s="4"/>
      <c r="N41" s="5"/>
      <c r="O41" s="5"/>
    </row>
    <row r="42" spans="1:15" x14ac:dyDescent="0.25">
      <c r="A42" s="2" t="s">
        <v>452</v>
      </c>
      <c r="B42" t="s">
        <v>203</v>
      </c>
      <c r="C42" t="s">
        <v>20</v>
      </c>
      <c r="D42" t="s">
        <v>33</v>
      </c>
      <c r="E42" t="s">
        <v>76</v>
      </c>
      <c r="F42" t="s">
        <v>55</v>
      </c>
      <c r="G42" t="s">
        <v>204</v>
      </c>
      <c r="I42" s="4"/>
      <c r="J42" s="4"/>
      <c r="N42" s="5"/>
      <c r="O42" s="5"/>
    </row>
    <row r="43" spans="1:15" x14ac:dyDescent="0.25">
      <c r="A43" s="2" t="s">
        <v>453</v>
      </c>
      <c r="B43" t="s">
        <v>209</v>
      </c>
      <c r="C43" t="s">
        <v>32</v>
      </c>
      <c r="D43" t="s">
        <v>33</v>
      </c>
      <c r="E43" t="s">
        <v>96</v>
      </c>
      <c r="F43" t="s">
        <v>432</v>
      </c>
      <c r="G43" t="s">
        <v>210</v>
      </c>
      <c r="H43" s="4"/>
      <c r="I43" s="4"/>
      <c r="M43" s="5"/>
      <c r="N43" s="5"/>
    </row>
    <row r="44" spans="1:15" x14ac:dyDescent="0.25">
      <c r="A44" s="2" t="s">
        <v>454</v>
      </c>
      <c r="B44" t="s">
        <v>211</v>
      </c>
      <c r="C44" t="s">
        <v>32</v>
      </c>
      <c r="D44" t="s">
        <v>33</v>
      </c>
      <c r="E44" t="s">
        <v>75</v>
      </c>
      <c r="F44" t="s">
        <v>432</v>
      </c>
      <c r="G44" t="s">
        <v>31</v>
      </c>
      <c r="H44" s="4"/>
      <c r="I44" s="4"/>
      <c r="N44" s="5"/>
    </row>
    <row r="45" spans="1:15" x14ac:dyDescent="0.25">
      <c r="A45" s="2" t="s">
        <v>417</v>
      </c>
      <c r="B45" t="s">
        <v>212</v>
      </c>
      <c r="C45" t="s">
        <v>93</v>
      </c>
      <c r="D45" t="s">
        <v>33</v>
      </c>
      <c r="E45" s="1" t="s">
        <v>36</v>
      </c>
      <c r="F45" t="s">
        <v>55</v>
      </c>
      <c r="G45" t="s">
        <v>418</v>
      </c>
      <c r="H45" s="4"/>
      <c r="I45" s="4"/>
      <c r="N45" s="5"/>
      <c r="O45" s="5"/>
    </row>
    <row r="46" spans="1:15" x14ac:dyDescent="0.25">
      <c r="A46" s="2" t="s">
        <v>455</v>
      </c>
      <c r="B46" t="s">
        <v>214</v>
      </c>
      <c r="C46" t="s">
        <v>93</v>
      </c>
      <c r="D46" t="s">
        <v>176</v>
      </c>
      <c r="E46" t="s">
        <v>48</v>
      </c>
      <c r="F46" t="s">
        <v>23</v>
      </c>
      <c r="G46" t="s">
        <v>23</v>
      </c>
      <c r="H46" s="4"/>
      <c r="O46" s="5"/>
    </row>
    <row r="47" spans="1:15" x14ac:dyDescent="0.25">
      <c r="A47" s="2" t="s">
        <v>215</v>
      </c>
      <c r="B47" t="s">
        <v>216</v>
      </c>
      <c r="C47" t="s">
        <v>59</v>
      </c>
      <c r="D47" t="s">
        <v>176</v>
      </c>
      <c r="E47" s="1" t="s">
        <v>36</v>
      </c>
      <c r="F47" t="s">
        <v>23</v>
      </c>
      <c r="G47" t="s">
        <v>23</v>
      </c>
      <c r="H47" s="4"/>
      <c r="I47" s="4"/>
      <c r="O47" s="5"/>
    </row>
    <row r="48" spans="1:15" x14ac:dyDescent="0.25">
      <c r="A48" s="2" t="s">
        <v>217</v>
      </c>
      <c r="B48" t="s">
        <v>480</v>
      </c>
      <c r="C48" t="s">
        <v>51</v>
      </c>
      <c r="D48" t="s">
        <v>69</v>
      </c>
      <c r="E48" t="s">
        <v>522</v>
      </c>
      <c r="F48" t="s">
        <v>23</v>
      </c>
      <c r="G48" t="s">
        <v>23</v>
      </c>
      <c r="L48" s="4"/>
      <c r="N48" s="5"/>
      <c r="O48" s="5"/>
    </row>
    <row r="49" spans="1:15" x14ac:dyDescent="0.25">
      <c r="A49" s="2" t="s">
        <v>456</v>
      </c>
      <c r="B49" t="s">
        <v>218</v>
      </c>
      <c r="C49" t="s">
        <v>32</v>
      </c>
      <c r="D49" t="s">
        <v>33</v>
      </c>
      <c r="E49" t="s">
        <v>48</v>
      </c>
      <c r="F49" t="s">
        <v>427</v>
      </c>
      <c r="G49" t="s">
        <v>49</v>
      </c>
      <c r="I49" s="4"/>
      <c r="M49" s="5"/>
      <c r="N49" s="5"/>
    </row>
    <row r="50" spans="1:15" x14ac:dyDescent="0.25">
      <c r="A50" s="2" t="s">
        <v>457</v>
      </c>
      <c r="B50" t="s">
        <v>220</v>
      </c>
      <c r="C50" t="s">
        <v>35</v>
      </c>
      <c r="D50" t="s">
        <v>69</v>
      </c>
      <c r="E50" t="s">
        <v>196</v>
      </c>
      <c r="F50" t="s">
        <v>23</v>
      </c>
      <c r="G50" t="s">
        <v>23</v>
      </c>
      <c r="H50" s="4"/>
      <c r="I50" s="4"/>
      <c r="O50" s="5"/>
    </row>
    <row r="51" spans="1:15" x14ac:dyDescent="0.25">
      <c r="A51" s="2" t="s">
        <v>221</v>
      </c>
      <c r="B51" t="s">
        <v>484</v>
      </c>
      <c r="C51" t="s">
        <v>34</v>
      </c>
      <c r="D51" t="s">
        <v>33</v>
      </c>
      <c r="E51" t="s">
        <v>96</v>
      </c>
      <c r="F51" t="s">
        <v>425</v>
      </c>
      <c r="G51" t="s">
        <v>49</v>
      </c>
      <c r="J51" s="4"/>
      <c r="K51" s="4"/>
      <c r="L51" s="4"/>
      <c r="O51" s="5"/>
    </row>
    <row r="52" spans="1:15" x14ac:dyDescent="0.25">
      <c r="A52" s="2" t="s">
        <v>222</v>
      </c>
      <c r="B52" t="s">
        <v>485</v>
      </c>
      <c r="C52" t="s">
        <v>51</v>
      </c>
      <c r="D52" t="s">
        <v>33</v>
      </c>
      <c r="E52" t="s">
        <v>96</v>
      </c>
      <c r="F52" t="s">
        <v>425</v>
      </c>
      <c r="G52" t="s">
        <v>61</v>
      </c>
      <c r="J52" s="4"/>
      <c r="K52" s="4"/>
      <c r="L52" s="4"/>
      <c r="O52" s="5"/>
    </row>
    <row r="53" spans="1:15" x14ac:dyDescent="0.25">
      <c r="A53" s="2" t="s">
        <v>476</v>
      </c>
      <c r="B53" t="s">
        <v>486</v>
      </c>
      <c r="C53" t="s">
        <v>51</v>
      </c>
      <c r="D53" t="s">
        <v>33</v>
      </c>
      <c r="E53" t="s">
        <v>178</v>
      </c>
      <c r="F53" t="s">
        <v>523</v>
      </c>
      <c r="G53" t="s">
        <v>61</v>
      </c>
      <c r="I53" s="4"/>
      <c r="J53" s="4"/>
      <c r="N53" s="5"/>
      <c r="O53" s="5"/>
    </row>
    <row r="54" spans="1:15" x14ac:dyDescent="0.25">
      <c r="A54" s="2" t="s">
        <v>458</v>
      </c>
      <c r="B54" t="s">
        <v>226</v>
      </c>
      <c r="C54" t="s">
        <v>35</v>
      </c>
      <c r="D54" t="s">
        <v>33</v>
      </c>
      <c r="E54" t="s">
        <v>89</v>
      </c>
      <c r="F54" t="s">
        <v>184</v>
      </c>
      <c r="G54" t="s">
        <v>66</v>
      </c>
      <c r="H54" s="4"/>
      <c r="I54" s="4"/>
      <c r="N54" s="5"/>
    </row>
    <row r="55" spans="1:15" x14ac:dyDescent="0.25">
      <c r="A55" s="2" t="s">
        <v>459</v>
      </c>
      <c r="B55" t="s">
        <v>227</v>
      </c>
      <c r="C55" t="s">
        <v>35</v>
      </c>
      <c r="D55" t="s">
        <v>33</v>
      </c>
      <c r="E55" t="s">
        <v>60</v>
      </c>
      <c r="F55" t="s">
        <v>433</v>
      </c>
      <c r="G55" t="s">
        <v>49</v>
      </c>
      <c r="H55" s="4"/>
      <c r="I55" s="4"/>
      <c r="N55" s="5"/>
      <c r="O55" s="5"/>
    </row>
    <row r="56" spans="1:15" x14ac:dyDescent="0.25">
      <c r="A56" s="2" t="s">
        <v>230</v>
      </c>
      <c r="B56" t="s">
        <v>231</v>
      </c>
      <c r="C56" t="s">
        <v>34</v>
      </c>
      <c r="D56" t="s">
        <v>33</v>
      </c>
      <c r="E56" s="1" t="s">
        <v>115</v>
      </c>
      <c r="F56" t="s">
        <v>429</v>
      </c>
      <c r="G56" t="s">
        <v>61</v>
      </c>
      <c r="I56" s="4"/>
      <c r="J56" s="4"/>
      <c r="K56" s="4"/>
      <c r="N56" s="5"/>
      <c r="O56" s="5"/>
    </row>
    <row r="57" spans="1:15" x14ac:dyDescent="0.25">
      <c r="A57" s="2" t="s">
        <v>460</v>
      </c>
      <c r="B57" t="s">
        <v>235</v>
      </c>
      <c r="C57" t="s">
        <v>20</v>
      </c>
      <c r="D57" t="s">
        <v>33</v>
      </c>
      <c r="E57" t="s">
        <v>47</v>
      </c>
      <c r="F57" t="s">
        <v>407</v>
      </c>
      <c r="G57" t="s">
        <v>49</v>
      </c>
      <c r="I57" s="4"/>
      <c r="J57" s="4"/>
      <c r="K57" s="4"/>
      <c r="M57" s="5"/>
    </row>
    <row r="58" spans="1:15" x14ac:dyDescent="0.25">
      <c r="A58" s="2" t="s">
        <v>461</v>
      </c>
      <c r="B58" t="s">
        <v>241</v>
      </c>
      <c r="C58" t="s">
        <v>16</v>
      </c>
      <c r="D58" t="s">
        <v>69</v>
      </c>
      <c r="E58" t="s">
        <v>76</v>
      </c>
      <c r="F58" t="s">
        <v>23</v>
      </c>
      <c r="G58" t="s">
        <v>23</v>
      </c>
      <c r="I58" s="4"/>
      <c r="J58" s="4"/>
      <c r="N58" s="5"/>
      <c r="O58" s="5"/>
    </row>
    <row r="59" spans="1:15" x14ac:dyDescent="0.25">
      <c r="A59" s="2" t="s">
        <v>242</v>
      </c>
      <c r="B59" t="s">
        <v>487</v>
      </c>
      <c r="C59" t="s">
        <v>58</v>
      </c>
      <c r="D59" t="s">
        <v>33</v>
      </c>
      <c r="E59" t="s">
        <v>424</v>
      </c>
      <c r="F59" t="s">
        <v>407</v>
      </c>
      <c r="G59" t="s">
        <v>49</v>
      </c>
      <c r="J59" s="4"/>
      <c r="N59" s="5"/>
      <c r="O59" s="5"/>
    </row>
    <row r="60" spans="1:15" x14ac:dyDescent="0.25">
      <c r="A60" s="2" t="s">
        <v>243</v>
      </c>
      <c r="B60" t="s">
        <v>244</v>
      </c>
      <c r="C60" t="s">
        <v>51</v>
      </c>
      <c r="D60" t="s">
        <v>33</v>
      </c>
      <c r="E60" t="s">
        <v>45</v>
      </c>
      <c r="F60" t="s">
        <v>413</v>
      </c>
      <c r="G60" t="s">
        <v>61</v>
      </c>
      <c r="L60" s="4"/>
      <c r="M60" s="5"/>
      <c r="N60" s="5"/>
      <c r="O60" s="5"/>
    </row>
    <row r="61" spans="1:15" x14ac:dyDescent="0.25">
      <c r="A61" s="2" t="s">
        <v>245</v>
      </c>
      <c r="B61" t="s">
        <v>246</v>
      </c>
      <c r="C61" t="s">
        <v>93</v>
      </c>
      <c r="D61" t="s">
        <v>33</v>
      </c>
      <c r="E61" s="1" t="s">
        <v>36</v>
      </c>
      <c r="F61" t="s">
        <v>55</v>
      </c>
      <c r="G61" t="s">
        <v>421</v>
      </c>
      <c r="H61" s="4"/>
      <c r="N61" s="5"/>
      <c r="O61" s="5"/>
    </row>
    <row r="62" spans="1:15" x14ac:dyDescent="0.25">
      <c r="A62" s="2" t="s">
        <v>350</v>
      </c>
      <c r="B62" t="s">
        <v>422</v>
      </c>
      <c r="C62" t="s">
        <v>93</v>
      </c>
      <c r="D62" t="s">
        <v>33</v>
      </c>
      <c r="E62" s="1" t="s">
        <v>60</v>
      </c>
      <c r="F62" t="s">
        <v>423</v>
      </c>
      <c r="G62" t="s">
        <v>56</v>
      </c>
      <c r="H62" s="4"/>
      <c r="N62" s="5"/>
      <c r="O62" s="5"/>
    </row>
    <row r="63" spans="1:15" x14ac:dyDescent="0.25">
      <c r="A63" s="2" t="s">
        <v>462</v>
      </c>
      <c r="B63" t="s">
        <v>247</v>
      </c>
      <c r="C63" t="s">
        <v>20</v>
      </c>
      <c r="D63" t="s">
        <v>33</v>
      </c>
      <c r="E63" t="s">
        <v>248</v>
      </c>
      <c r="F63" t="s">
        <v>30</v>
      </c>
      <c r="G63" t="s">
        <v>249</v>
      </c>
      <c r="I63" s="4"/>
      <c r="J63" s="4"/>
      <c r="K63" s="4"/>
      <c r="M63" s="5"/>
      <c r="N63" s="5"/>
    </row>
    <row r="64" spans="1:15" x14ac:dyDescent="0.25">
      <c r="A64" s="2" t="s">
        <v>463</v>
      </c>
      <c r="B64" t="s">
        <v>250</v>
      </c>
      <c r="C64" t="s">
        <v>32</v>
      </c>
      <c r="D64" t="s">
        <v>33</v>
      </c>
      <c r="E64" t="s">
        <v>119</v>
      </c>
      <c r="F64" t="s">
        <v>55</v>
      </c>
      <c r="G64" t="s">
        <v>31</v>
      </c>
      <c r="H64" s="4"/>
      <c r="I64" s="4"/>
      <c r="M64" s="5"/>
    </row>
    <row r="65" spans="1:15" x14ac:dyDescent="0.25">
      <c r="A65" s="2" t="s">
        <v>477</v>
      </c>
      <c r="B65" t="s">
        <v>488</v>
      </c>
      <c r="C65" t="s">
        <v>58</v>
      </c>
      <c r="D65" t="s">
        <v>33</v>
      </c>
      <c r="E65" t="s">
        <v>60</v>
      </c>
      <c r="F65" t="s">
        <v>428</v>
      </c>
      <c r="G65" t="s">
        <v>49</v>
      </c>
    </row>
    <row r="66" spans="1:15" x14ac:dyDescent="0.25">
      <c r="A66" s="2" t="s">
        <v>264</v>
      </c>
      <c r="B66" t="s">
        <v>489</v>
      </c>
      <c r="C66" t="s">
        <v>59</v>
      </c>
      <c r="D66" t="s">
        <v>33</v>
      </c>
      <c r="E66" t="s">
        <v>424</v>
      </c>
      <c r="F66" t="s">
        <v>429</v>
      </c>
      <c r="G66" t="s">
        <v>49</v>
      </c>
      <c r="I66" s="4"/>
      <c r="J66" s="4"/>
      <c r="N66" s="5"/>
      <c r="O66" s="5"/>
    </row>
    <row r="67" spans="1:15" x14ac:dyDescent="0.25">
      <c r="A67" s="2" t="s">
        <v>277</v>
      </c>
      <c r="B67" t="s">
        <v>278</v>
      </c>
      <c r="C67" t="s">
        <v>51</v>
      </c>
      <c r="D67" t="s">
        <v>33</v>
      </c>
      <c r="E67" s="1" t="s">
        <v>47</v>
      </c>
      <c r="F67" t="s">
        <v>55</v>
      </c>
      <c r="G67" t="s">
        <v>31</v>
      </c>
      <c r="J67" s="4"/>
      <c r="O67" s="5"/>
    </row>
    <row r="68" spans="1:15" x14ac:dyDescent="0.25">
      <c r="A68" s="2" t="s">
        <v>284</v>
      </c>
      <c r="B68" t="s">
        <v>490</v>
      </c>
      <c r="C68" t="s">
        <v>34</v>
      </c>
      <c r="D68" t="s">
        <v>33</v>
      </c>
      <c r="E68" t="s">
        <v>335</v>
      </c>
      <c r="F68" t="s">
        <v>425</v>
      </c>
      <c r="G68" t="s">
        <v>31</v>
      </c>
      <c r="I68" s="4"/>
      <c r="J68" s="4"/>
      <c r="K68" s="4"/>
      <c r="O68" s="5"/>
    </row>
    <row r="69" spans="1:15" x14ac:dyDescent="0.25">
      <c r="A69" s="2" t="s">
        <v>464</v>
      </c>
      <c r="B69" t="s">
        <v>287</v>
      </c>
      <c r="C69" t="s">
        <v>32</v>
      </c>
      <c r="D69" t="s">
        <v>33</v>
      </c>
      <c r="E69" t="s">
        <v>288</v>
      </c>
      <c r="F69" t="s">
        <v>425</v>
      </c>
      <c r="G69" t="s">
        <v>289</v>
      </c>
      <c r="I69" s="4"/>
      <c r="N69" s="5"/>
    </row>
    <row r="70" spans="1:15" x14ac:dyDescent="0.25">
      <c r="A70" s="2" t="s">
        <v>465</v>
      </c>
      <c r="B70" t="s">
        <v>290</v>
      </c>
      <c r="C70" t="s">
        <v>20</v>
      </c>
      <c r="D70" t="s">
        <v>33</v>
      </c>
      <c r="E70" t="s">
        <v>96</v>
      </c>
      <c r="F70" t="s">
        <v>425</v>
      </c>
      <c r="G70" t="s">
        <v>291</v>
      </c>
      <c r="I70" s="4"/>
      <c r="J70" s="4"/>
      <c r="N70" s="5"/>
      <c r="O70" s="5"/>
    </row>
    <row r="71" spans="1:15" x14ac:dyDescent="0.25">
      <c r="A71" s="2" t="s">
        <v>292</v>
      </c>
      <c r="B71" t="s">
        <v>293</v>
      </c>
      <c r="C71" t="s">
        <v>93</v>
      </c>
      <c r="D71" t="s">
        <v>33</v>
      </c>
      <c r="E71" s="1" t="s">
        <v>89</v>
      </c>
      <c r="F71" t="s">
        <v>55</v>
      </c>
      <c r="G71" t="s">
        <v>49</v>
      </c>
      <c r="H71" s="4"/>
      <c r="N71" s="5"/>
      <c r="O71" s="5"/>
    </row>
    <row r="72" spans="1:15" x14ac:dyDescent="0.25">
      <c r="A72" s="2" t="s">
        <v>532</v>
      </c>
      <c r="B72" t="s">
        <v>298</v>
      </c>
      <c r="C72" t="s">
        <v>93</v>
      </c>
      <c r="D72" t="s">
        <v>297</v>
      </c>
      <c r="E72" t="s">
        <v>299</v>
      </c>
      <c r="F72" t="s">
        <v>23</v>
      </c>
      <c r="G72" t="s">
        <v>23</v>
      </c>
      <c r="H72" s="4"/>
      <c r="O72" s="5"/>
    </row>
    <row r="73" spans="1:15" x14ac:dyDescent="0.25">
      <c r="A73" s="2" t="s">
        <v>300</v>
      </c>
      <c r="B73" t="s">
        <v>298</v>
      </c>
      <c r="C73" t="s">
        <v>93</v>
      </c>
      <c r="D73" t="s">
        <v>297</v>
      </c>
      <c r="E73" s="1" t="s">
        <v>299</v>
      </c>
      <c r="F73" t="s">
        <v>23</v>
      </c>
      <c r="G73" t="s">
        <v>23</v>
      </c>
      <c r="H73" s="4"/>
      <c r="N73" s="5"/>
      <c r="O73" s="5"/>
    </row>
    <row r="74" spans="1:15" x14ac:dyDescent="0.25">
      <c r="A74" s="2" t="s">
        <v>467</v>
      </c>
      <c r="B74" t="s">
        <v>301</v>
      </c>
      <c r="C74" t="s">
        <v>35</v>
      </c>
      <c r="D74" t="s">
        <v>297</v>
      </c>
      <c r="E74" t="s">
        <v>303</v>
      </c>
      <c r="F74" t="s">
        <v>23</v>
      </c>
      <c r="G74" t="s">
        <v>23</v>
      </c>
      <c r="H74" s="4"/>
      <c r="I74" s="4"/>
      <c r="N74" s="5"/>
      <c r="O74" s="5"/>
    </row>
    <row r="75" spans="1:15" x14ac:dyDescent="0.25">
      <c r="A75" s="2" t="s">
        <v>466</v>
      </c>
      <c r="B75" t="s">
        <v>305</v>
      </c>
      <c r="C75" t="s">
        <v>35</v>
      </c>
      <c r="D75" t="s">
        <v>297</v>
      </c>
      <c r="E75" t="s">
        <v>46</v>
      </c>
      <c r="F75" t="s">
        <v>23</v>
      </c>
      <c r="G75" t="s">
        <v>23</v>
      </c>
      <c r="H75" s="4"/>
      <c r="I75" s="4"/>
      <c r="N75" s="5"/>
      <c r="O75" s="5"/>
    </row>
    <row r="76" spans="1:15" x14ac:dyDescent="0.25">
      <c r="A76" s="2" t="s">
        <v>468</v>
      </c>
      <c r="B76" t="s">
        <v>306</v>
      </c>
      <c r="C76" t="s">
        <v>35</v>
      </c>
      <c r="D76" t="s">
        <v>297</v>
      </c>
      <c r="E76" t="s">
        <v>48</v>
      </c>
      <c r="F76" t="s">
        <v>23</v>
      </c>
      <c r="G76" t="s">
        <v>23</v>
      </c>
      <c r="H76" s="4"/>
      <c r="I76" s="4"/>
      <c r="J76" s="4"/>
      <c r="M76" s="5"/>
      <c r="N76" s="5"/>
      <c r="O76" s="5"/>
    </row>
    <row r="77" spans="1:15" x14ac:dyDescent="0.25">
      <c r="A77" s="2" t="s">
        <v>469</v>
      </c>
      <c r="B77" t="s">
        <v>308</v>
      </c>
      <c r="C77" t="s">
        <v>32</v>
      </c>
      <c r="D77" t="s">
        <v>33</v>
      </c>
      <c r="E77" t="s">
        <v>156</v>
      </c>
      <c r="F77" t="s">
        <v>184</v>
      </c>
      <c r="G77" t="s">
        <v>31</v>
      </c>
      <c r="I77" s="4"/>
      <c r="N77" s="5"/>
      <c r="O77" s="5"/>
    </row>
    <row r="78" spans="1:15" x14ac:dyDescent="0.25">
      <c r="A78" s="2" t="s">
        <v>470</v>
      </c>
      <c r="B78" t="s">
        <v>310</v>
      </c>
      <c r="C78" t="s">
        <v>32</v>
      </c>
      <c r="D78" t="s">
        <v>33</v>
      </c>
      <c r="E78" t="s">
        <v>75</v>
      </c>
      <c r="F78" t="s">
        <v>311</v>
      </c>
      <c r="G78" t="s">
        <v>31</v>
      </c>
      <c r="H78" s="4"/>
      <c r="I78" s="4"/>
      <c r="M78" s="5"/>
      <c r="N78" s="5"/>
      <c r="O78" s="5"/>
    </row>
    <row r="79" spans="1:15" x14ac:dyDescent="0.25">
      <c r="A79" s="2" t="s">
        <v>312</v>
      </c>
      <c r="B79" t="s">
        <v>313</v>
      </c>
      <c r="C79" t="s">
        <v>34</v>
      </c>
      <c r="D79" t="s">
        <v>33</v>
      </c>
      <c r="E79" s="1" t="s">
        <v>96</v>
      </c>
      <c r="F79" t="s">
        <v>425</v>
      </c>
      <c r="G79" t="s">
        <v>31</v>
      </c>
      <c r="I79" s="4"/>
      <c r="J79" s="4"/>
      <c r="K79" s="4"/>
      <c r="O79" s="5"/>
    </row>
    <row r="80" spans="1:15" x14ac:dyDescent="0.25">
      <c r="A80" s="2" t="s">
        <v>314</v>
      </c>
      <c r="B80" t="s">
        <v>315</v>
      </c>
      <c r="C80" t="s">
        <v>93</v>
      </c>
      <c r="D80" t="s">
        <v>33</v>
      </c>
      <c r="E80" s="1" t="s">
        <v>46</v>
      </c>
      <c r="F80" t="s">
        <v>55</v>
      </c>
      <c r="G80" t="s">
        <v>49</v>
      </c>
      <c r="H80" s="4"/>
      <c r="N80" s="5"/>
      <c r="O80" s="5"/>
    </row>
    <row r="81" spans="1:15" x14ac:dyDescent="0.25">
      <c r="A81" s="2" t="s">
        <v>318</v>
      </c>
      <c r="B81" t="s">
        <v>491</v>
      </c>
      <c r="C81" t="s">
        <v>34</v>
      </c>
      <c r="D81" t="s">
        <v>33</v>
      </c>
      <c r="E81" t="s">
        <v>45</v>
      </c>
      <c r="F81" t="s">
        <v>425</v>
      </c>
      <c r="G81" t="s">
        <v>66</v>
      </c>
      <c r="J81" s="4"/>
      <c r="N81" s="5"/>
      <c r="O81" s="5"/>
    </row>
    <row r="82" spans="1:15" x14ac:dyDescent="0.25">
      <c r="A82" s="2" t="s">
        <v>471</v>
      </c>
      <c r="B82" t="s">
        <v>322</v>
      </c>
      <c r="C82" t="s">
        <v>32</v>
      </c>
      <c r="D82" t="s">
        <v>33</v>
      </c>
      <c r="E82" t="s">
        <v>60</v>
      </c>
      <c r="F82" t="s">
        <v>179</v>
      </c>
      <c r="G82" t="s">
        <v>323</v>
      </c>
      <c r="I82" s="4"/>
      <c r="M82" s="5"/>
      <c r="N82" s="5"/>
    </row>
    <row r="83" spans="1:15" x14ac:dyDescent="0.25">
      <c r="A83" s="2" t="s">
        <v>324</v>
      </c>
      <c r="B83" t="s">
        <v>325</v>
      </c>
      <c r="C83" t="s">
        <v>59</v>
      </c>
      <c r="D83" t="s">
        <v>33</v>
      </c>
      <c r="E83" s="1" t="s">
        <v>46</v>
      </c>
      <c r="F83" t="s">
        <v>425</v>
      </c>
      <c r="G83" t="s">
        <v>61</v>
      </c>
      <c r="I83" s="4"/>
      <c r="J83" s="4"/>
      <c r="N83" s="5"/>
      <c r="O83" s="5"/>
    </row>
    <row r="84" spans="1:15" x14ac:dyDescent="0.25">
      <c r="A84" s="2" t="s">
        <v>472</v>
      </c>
      <c r="B84" t="s">
        <v>326</v>
      </c>
      <c r="C84" t="s">
        <v>32</v>
      </c>
      <c r="D84" t="s">
        <v>33</v>
      </c>
      <c r="E84" t="s">
        <v>45</v>
      </c>
      <c r="F84" t="s">
        <v>172</v>
      </c>
      <c r="G84" t="s">
        <v>327</v>
      </c>
      <c r="I84" s="4"/>
      <c r="M84" s="5"/>
      <c r="N84" s="5"/>
    </row>
    <row r="85" spans="1:15" x14ac:dyDescent="0.25">
      <c r="A85" s="2" t="s">
        <v>512</v>
      </c>
      <c r="B85" t="s">
        <v>513</v>
      </c>
      <c r="C85" t="s">
        <v>59</v>
      </c>
      <c r="D85" t="s">
        <v>33</v>
      </c>
      <c r="E85" t="s">
        <v>187</v>
      </c>
      <c r="F85" t="s">
        <v>413</v>
      </c>
      <c r="G85" t="s">
        <v>49</v>
      </c>
      <c r="H85" s="4"/>
      <c r="I85" s="4"/>
      <c r="J85" s="4"/>
      <c r="M85" s="5"/>
      <c r="N85" s="5"/>
      <c r="O85" s="5"/>
    </row>
    <row r="86" spans="1:15" x14ac:dyDescent="0.25">
      <c r="A86" s="2" t="s">
        <v>331</v>
      </c>
      <c r="B86" t="s">
        <v>332</v>
      </c>
      <c r="C86" t="s">
        <v>34</v>
      </c>
      <c r="D86" t="s">
        <v>33</v>
      </c>
      <c r="E86" s="1" t="s">
        <v>48</v>
      </c>
      <c r="F86" t="s">
        <v>410</v>
      </c>
      <c r="G86" t="s">
        <v>66</v>
      </c>
      <c r="I86" s="4"/>
      <c r="J86" s="4"/>
      <c r="K86" s="4"/>
      <c r="N86" s="5"/>
      <c r="O86" s="5"/>
    </row>
    <row r="87" spans="1:15" x14ac:dyDescent="0.25">
      <c r="A87" s="2" t="s">
        <v>473</v>
      </c>
      <c r="B87" t="s">
        <v>334</v>
      </c>
      <c r="C87" t="s">
        <v>59</v>
      </c>
      <c r="D87" t="s">
        <v>33</v>
      </c>
      <c r="E87" t="s">
        <v>46</v>
      </c>
      <c r="F87" t="s">
        <v>55</v>
      </c>
      <c r="G87" t="s">
        <v>66</v>
      </c>
      <c r="I87" s="4"/>
      <c r="N87" s="5"/>
      <c r="O87" s="5"/>
    </row>
    <row r="88" spans="1:15" x14ac:dyDescent="0.25">
      <c r="A88" s="2" t="s">
        <v>336</v>
      </c>
      <c r="B88" t="s">
        <v>492</v>
      </c>
      <c r="C88" t="s">
        <v>51</v>
      </c>
      <c r="D88" t="s">
        <v>33</v>
      </c>
      <c r="E88" t="s">
        <v>524</v>
      </c>
      <c r="F88" t="s">
        <v>427</v>
      </c>
      <c r="G88" t="s">
        <v>61</v>
      </c>
      <c r="J88" s="4"/>
      <c r="K88" s="4"/>
      <c r="L88" s="4"/>
      <c r="O88" s="5"/>
    </row>
    <row r="89" spans="1:15" x14ac:dyDescent="0.25">
      <c r="A89" s="2" t="s">
        <v>474</v>
      </c>
      <c r="B89" t="s">
        <v>338</v>
      </c>
      <c r="C89" t="s">
        <v>32</v>
      </c>
      <c r="D89" t="s">
        <v>33</v>
      </c>
      <c r="E89" t="s">
        <v>75</v>
      </c>
      <c r="F89" t="s">
        <v>50</v>
      </c>
      <c r="G89" t="s">
        <v>31</v>
      </c>
      <c r="I89" s="4"/>
      <c r="J89" s="4"/>
      <c r="M89" s="5"/>
      <c r="N89" s="5"/>
      <c r="O89" s="5"/>
    </row>
    <row r="90" spans="1:15" x14ac:dyDescent="0.25">
      <c r="A90" s="2" t="s">
        <v>515</v>
      </c>
      <c r="B90" t="s">
        <v>516</v>
      </c>
      <c r="C90" t="s">
        <v>58</v>
      </c>
      <c r="D90" t="s">
        <v>33</v>
      </c>
      <c r="E90" t="s">
        <v>302</v>
      </c>
      <c r="F90" t="s">
        <v>413</v>
      </c>
      <c r="G90" t="s">
        <v>49</v>
      </c>
      <c r="I90" s="4"/>
      <c r="J90" s="4"/>
      <c r="N90" s="5"/>
      <c r="O90" s="5"/>
    </row>
    <row r="91" spans="1:15" x14ac:dyDescent="0.25">
      <c r="A91" s="2" t="s">
        <v>345</v>
      </c>
      <c r="B91" t="s">
        <v>493</v>
      </c>
      <c r="C91" t="s">
        <v>58</v>
      </c>
      <c r="D91" t="s">
        <v>33</v>
      </c>
      <c r="E91" t="s">
        <v>525</v>
      </c>
      <c r="F91" t="s">
        <v>407</v>
      </c>
      <c r="G91" t="s">
        <v>31</v>
      </c>
      <c r="I91" s="4"/>
      <c r="J91" s="4"/>
      <c r="K91" s="4"/>
      <c r="N91" s="5"/>
      <c r="O91" s="5"/>
    </row>
  </sheetData>
  <sheetProtection algorithmName="SHA-512" hashValue="0+NiN67OZ1xLW60iuw0MRnY+t9bZxToaVXESHkaEfQbFvGVBwPvlIWYhgsHauq4Kbsegd+gpB5DTeNPdoCBVSA==" saltValue="NJQjcVrPxjfxRLFPQ4o+TA==" spinCount="100000" sheet="1" objects="1" scenarios="1" selectLockedCells="1"/>
  <phoneticPr fontId="6"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42A1F-63C2-4D85-B64D-19A281F69400}">
  <dimension ref="A1:T137"/>
  <sheetViews>
    <sheetView workbookViewId="0">
      <pane xSplit="1" topLeftCell="B1" activePane="topRight" state="frozen"/>
      <selection pane="topRight" activeCell="U3" sqref="U3"/>
    </sheetView>
  </sheetViews>
  <sheetFormatPr defaultRowHeight="15" x14ac:dyDescent="0.25"/>
  <cols>
    <col min="1" max="1" width="31.7109375" bestFit="1" customWidth="1"/>
    <col min="2" max="2" width="28.85546875" bestFit="1" customWidth="1"/>
    <col min="3" max="3" width="11.140625" bestFit="1" customWidth="1"/>
    <col min="4" max="4" width="8.42578125" bestFit="1" customWidth="1"/>
    <col min="5" max="5" width="10.85546875" bestFit="1" customWidth="1"/>
    <col min="6" max="6" width="16.140625" bestFit="1" customWidth="1"/>
    <col min="7" max="7" width="6.85546875" bestFit="1" customWidth="1"/>
    <col min="8" max="8" width="24.140625" bestFit="1" customWidth="1"/>
    <col min="9" max="9" width="22.5703125" customWidth="1"/>
    <col min="10" max="10" width="20.42578125" bestFit="1" customWidth="1"/>
    <col min="11" max="11" width="13.5703125" bestFit="1" customWidth="1"/>
    <col min="12" max="20" width="10.7109375" customWidth="1"/>
  </cols>
  <sheetData>
    <row r="1" spans="1:20" x14ac:dyDescent="0.25">
      <c r="A1" t="s">
        <v>0</v>
      </c>
      <c r="B1" t="s">
        <v>352</v>
      </c>
      <c r="C1" t="s">
        <v>2</v>
      </c>
      <c r="D1" t="s">
        <v>4</v>
      </c>
      <c r="E1" t="s">
        <v>396</v>
      </c>
      <c r="F1" t="s">
        <v>3</v>
      </c>
      <c r="G1" t="s">
        <v>397</v>
      </c>
      <c r="H1" t="s">
        <v>414</v>
      </c>
      <c r="I1" t="s">
        <v>398</v>
      </c>
      <c r="J1" t="s">
        <v>399</v>
      </c>
      <c r="K1" t="s">
        <v>5</v>
      </c>
      <c r="L1" t="s">
        <v>6</v>
      </c>
      <c r="M1" t="s">
        <v>7</v>
      </c>
      <c r="N1" t="s">
        <v>8</v>
      </c>
      <c r="O1" t="s">
        <v>9</v>
      </c>
      <c r="P1" t="s">
        <v>10</v>
      </c>
      <c r="Q1" t="s">
        <v>12</v>
      </c>
      <c r="R1" t="s">
        <v>534</v>
      </c>
      <c r="S1" t="s">
        <v>11</v>
      </c>
      <c r="T1" t="s">
        <v>535</v>
      </c>
    </row>
    <row r="2" spans="1:20" x14ac:dyDescent="0.25">
      <c r="A2" s="2" t="s">
        <v>24</v>
      </c>
      <c r="B2" t="s">
        <v>25</v>
      </c>
      <c r="C2" t="s">
        <v>58</v>
      </c>
      <c r="D2" t="s">
        <v>400</v>
      </c>
      <c r="E2" t="s">
        <v>401</v>
      </c>
      <c r="F2" t="s">
        <v>17</v>
      </c>
      <c r="G2" t="s">
        <v>27</v>
      </c>
      <c r="H2" t="s">
        <v>402</v>
      </c>
      <c r="I2" t="s">
        <v>28</v>
      </c>
      <c r="J2" t="s">
        <v>29</v>
      </c>
      <c r="L2" s="4"/>
      <c r="M2" s="4"/>
      <c r="N2" s="4"/>
      <c r="O2" s="4"/>
      <c r="P2" s="4"/>
      <c r="R2" s="5"/>
      <c r="S2" s="5"/>
    </row>
    <row r="3" spans="1:20" x14ac:dyDescent="0.25">
      <c r="A3" s="2" t="s">
        <v>38</v>
      </c>
      <c r="B3" t="s">
        <v>39</v>
      </c>
      <c r="C3" t="s">
        <v>58</v>
      </c>
      <c r="D3" t="s">
        <v>400</v>
      </c>
      <c r="E3" t="s">
        <v>409</v>
      </c>
      <c r="F3" t="s">
        <v>17</v>
      </c>
      <c r="G3" t="s">
        <v>41</v>
      </c>
      <c r="H3" t="s">
        <v>403</v>
      </c>
      <c r="I3" t="s">
        <v>18</v>
      </c>
      <c r="J3" t="s">
        <v>43</v>
      </c>
      <c r="M3" s="4"/>
      <c r="N3" s="4"/>
      <c r="R3" s="5"/>
      <c r="S3" s="5"/>
    </row>
    <row r="4" spans="1:20" x14ac:dyDescent="0.25">
      <c r="A4" s="2" t="s">
        <v>531</v>
      </c>
      <c r="B4" t="s">
        <v>44</v>
      </c>
      <c r="C4" t="s">
        <v>34</v>
      </c>
      <c r="F4" t="s">
        <v>33</v>
      </c>
      <c r="G4" t="s">
        <v>45</v>
      </c>
      <c r="H4" t="s">
        <v>530</v>
      </c>
      <c r="I4" t="s">
        <v>49</v>
      </c>
      <c r="M4" s="4"/>
      <c r="N4" s="4"/>
      <c r="O4" s="4"/>
      <c r="R4" s="5"/>
    </row>
    <row r="5" spans="1:20" x14ac:dyDescent="0.25">
      <c r="A5" s="2" t="s">
        <v>52</v>
      </c>
      <c r="B5" t="s">
        <v>53</v>
      </c>
      <c r="C5" t="s">
        <v>93</v>
      </c>
      <c r="F5" t="s">
        <v>33</v>
      </c>
      <c r="G5" t="s">
        <v>97</v>
      </c>
      <c r="H5" t="s">
        <v>55</v>
      </c>
      <c r="I5" t="s">
        <v>49</v>
      </c>
      <c r="L5" s="4"/>
      <c r="M5" s="4"/>
      <c r="S5" s="5"/>
    </row>
    <row r="6" spans="1:20" x14ac:dyDescent="0.25">
      <c r="A6" s="2" t="s">
        <v>54</v>
      </c>
      <c r="B6" t="s">
        <v>481</v>
      </c>
      <c r="C6" t="s">
        <v>34</v>
      </c>
      <c r="F6" t="s">
        <v>33</v>
      </c>
      <c r="G6" t="s">
        <v>83</v>
      </c>
      <c r="H6" t="s">
        <v>429</v>
      </c>
      <c r="I6" t="s">
        <v>173</v>
      </c>
      <c r="M6" s="4"/>
      <c r="N6" s="4"/>
      <c r="R6" s="5"/>
      <c r="S6" s="5"/>
    </row>
    <row r="7" spans="1:20" x14ac:dyDescent="0.25">
      <c r="A7" s="2" t="s">
        <v>434</v>
      </c>
      <c r="B7" t="s">
        <v>63</v>
      </c>
      <c r="C7" t="s">
        <v>16</v>
      </c>
      <c r="F7" t="s">
        <v>64</v>
      </c>
      <c r="G7" t="s">
        <v>65</v>
      </c>
      <c r="H7" t="s">
        <v>23</v>
      </c>
      <c r="I7" t="s">
        <v>23</v>
      </c>
      <c r="M7" s="4"/>
      <c r="Q7" s="5"/>
      <c r="R7" s="5"/>
      <c r="S7" s="5"/>
    </row>
    <row r="8" spans="1:20" x14ac:dyDescent="0.25">
      <c r="A8" s="2" t="s">
        <v>67</v>
      </c>
      <c r="B8" t="s">
        <v>68</v>
      </c>
      <c r="C8" t="s">
        <v>58</v>
      </c>
      <c r="F8" t="s">
        <v>69</v>
      </c>
      <c r="G8" s="1" t="s">
        <v>75</v>
      </c>
      <c r="H8" t="s">
        <v>23</v>
      </c>
      <c r="I8" t="s">
        <v>23</v>
      </c>
      <c r="M8" s="4"/>
      <c r="N8" s="4"/>
      <c r="O8" s="4"/>
      <c r="S8" s="5"/>
    </row>
    <row r="9" spans="1:20" x14ac:dyDescent="0.25">
      <c r="A9" s="2" t="s">
        <v>435</v>
      </c>
      <c r="B9" t="s">
        <v>70</v>
      </c>
      <c r="C9" t="s">
        <v>32</v>
      </c>
      <c r="F9" t="s">
        <v>64</v>
      </c>
      <c r="G9" t="s">
        <v>71</v>
      </c>
      <c r="H9" t="s">
        <v>23</v>
      </c>
      <c r="I9" t="s">
        <v>23</v>
      </c>
      <c r="M9" s="4"/>
      <c r="Q9" s="5"/>
      <c r="R9" s="5"/>
      <c r="S9" s="5"/>
    </row>
    <row r="10" spans="1:20" x14ac:dyDescent="0.25">
      <c r="A10" s="2" t="s">
        <v>73</v>
      </c>
      <c r="B10" t="s">
        <v>74</v>
      </c>
      <c r="C10" t="s">
        <v>59</v>
      </c>
      <c r="D10" t="s">
        <v>42</v>
      </c>
      <c r="E10" t="s">
        <v>409</v>
      </c>
      <c r="F10" t="s">
        <v>57</v>
      </c>
      <c r="G10" t="s">
        <v>65</v>
      </c>
      <c r="H10" t="s">
        <v>404</v>
      </c>
      <c r="I10" t="s">
        <v>49</v>
      </c>
      <c r="J10" t="s">
        <v>29</v>
      </c>
      <c r="K10" t="s">
        <v>77</v>
      </c>
      <c r="M10" s="4"/>
      <c r="N10" s="4"/>
      <c r="O10" s="4"/>
      <c r="Q10" s="5"/>
      <c r="R10" s="5"/>
      <c r="S10" s="5"/>
    </row>
    <row r="11" spans="1:20" x14ac:dyDescent="0.25">
      <c r="A11" s="2" t="s">
        <v>78</v>
      </c>
      <c r="B11" t="s">
        <v>79</v>
      </c>
      <c r="C11" t="s">
        <v>59</v>
      </c>
      <c r="D11" t="s">
        <v>42</v>
      </c>
      <c r="E11" t="s">
        <v>409</v>
      </c>
      <c r="F11" t="s">
        <v>57</v>
      </c>
      <c r="G11" t="s">
        <v>80</v>
      </c>
      <c r="H11" t="s">
        <v>404</v>
      </c>
      <c r="I11" t="s">
        <v>49</v>
      </c>
      <c r="J11" t="s">
        <v>29</v>
      </c>
      <c r="K11" t="s">
        <v>77</v>
      </c>
      <c r="N11" s="4"/>
      <c r="R11" s="5"/>
      <c r="S11" s="5"/>
    </row>
    <row r="12" spans="1:20" x14ac:dyDescent="0.25">
      <c r="A12" s="2" t="s">
        <v>81</v>
      </c>
      <c r="B12" t="s">
        <v>482</v>
      </c>
      <c r="C12" t="s">
        <v>51</v>
      </c>
      <c r="F12" t="s">
        <v>33</v>
      </c>
      <c r="G12" t="s">
        <v>335</v>
      </c>
      <c r="H12" t="s">
        <v>413</v>
      </c>
      <c r="I12" t="s">
        <v>82</v>
      </c>
      <c r="N12" s="4"/>
      <c r="O12" s="4"/>
      <c r="P12" s="4"/>
      <c r="S12" s="5"/>
    </row>
    <row r="13" spans="1:20" x14ac:dyDescent="0.25">
      <c r="A13" s="2" t="s">
        <v>84</v>
      </c>
      <c r="B13" t="s">
        <v>85</v>
      </c>
      <c r="C13" t="s">
        <v>58</v>
      </c>
      <c r="D13" t="s">
        <v>406</v>
      </c>
      <c r="E13" t="s">
        <v>409</v>
      </c>
      <c r="F13" t="s">
        <v>17</v>
      </c>
      <c r="G13" t="s">
        <v>87</v>
      </c>
      <c r="H13" t="s">
        <v>403</v>
      </c>
      <c r="I13" t="s">
        <v>61</v>
      </c>
      <c r="J13" t="s">
        <v>88</v>
      </c>
      <c r="K13" t="s">
        <v>77</v>
      </c>
      <c r="M13" s="4"/>
      <c r="N13" s="4"/>
      <c r="Q13" s="5"/>
      <c r="R13" s="5"/>
    </row>
    <row r="14" spans="1:20" x14ac:dyDescent="0.25">
      <c r="A14" s="2" t="s">
        <v>90</v>
      </c>
      <c r="B14" t="s">
        <v>91</v>
      </c>
      <c r="C14" t="s">
        <v>93</v>
      </c>
      <c r="F14" t="s">
        <v>33</v>
      </c>
      <c r="G14" t="s">
        <v>424</v>
      </c>
      <c r="H14" t="s">
        <v>425</v>
      </c>
      <c r="I14" t="s">
        <v>31</v>
      </c>
      <c r="L14" s="4"/>
      <c r="R14" s="5"/>
      <c r="S14" s="5"/>
    </row>
    <row r="15" spans="1:20" x14ac:dyDescent="0.25">
      <c r="A15" s="2" t="s">
        <v>346</v>
      </c>
      <c r="B15" t="s">
        <v>347</v>
      </c>
      <c r="C15" t="s">
        <v>59</v>
      </c>
      <c r="F15" t="s">
        <v>33</v>
      </c>
      <c r="G15" s="1" t="s">
        <v>60</v>
      </c>
      <c r="H15" t="s">
        <v>425</v>
      </c>
      <c r="I15" t="s">
        <v>31</v>
      </c>
      <c r="M15" s="4"/>
      <c r="R15" s="5"/>
      <c r="S15" s="5"/>
    </row>
    <row r="16" spans="1:20" x14ac:dyDescent="0.25">
      <c r="A16" s="2" t="s">
        <v>436</v>
      </c>
      <c r="B16" t="s">
        <v>92</v>
      </c>
      <c r="C16" t="s">
        <v>35</v>
      </c>
      <c r="F16" t="s">
        <v>33</v>
      </c>
      <c r="G16" t="s">
        <v>48</v>
      </c>
      <c r="H16" t="s">
        <v>428</v>
      </c>
      <c r="I16" t="s">
        <v>421</v>
      </c>
      <c r="M16" s="4"/>
      <c r="Q16" s="5"/>
    </row>
    <row r="17" spans="1:19" x14ac:dyDescent="0.25">
      <c r="A17" s="2" t="s">
        <v>437</v>
      </c>
      <c r="B17" t="s">
        <v>95</v>
      </c>
      <c r="C17" t="s">
        <v>93</v>
      </c>
      <c r="F17" t="s">
        <v>69</v>
      </c>
      <c r="G17" t="s">
        <v>96</v>
      </c>
      <c r="H17" t="s">
        <v>23</v>
      </c>
      <c r="I17" t="s">
        <v>23</v>
      </c>
      <c r="L17" s="4"/>
      <c r="M17" s="4"/>
      <c r="R17" s="5"/>
      <c r="S17" s="5"/>
    </row>
    <row r="18" spans="1:19" x14ac:dyDescent="0.25">
      <c r="A18" s="2" t="s">
        <v>99</v>
      </c>
      <c r="B18" t="s">
        <v>478</v>
      </c>
      <c r="C18" t="s">
        <v>34</v>
      </c>
      <c r="F18" t="s">
        <v>98</v>
      </c>
      <c r="G18" t="s">
        <v>192</v>
      </c>
      <c r="H18" t="s">
        <v>23</v>
      </c>
      <c r="I18" t="s">
        <v>23</v>
      </c>
      <c r="N18" s="4"/>
      <c r="O18" s="4"/>
      <c r="P18" s="4"/>
      <c r="S18" s="5"/>
    </row>
    <row r="19" spans="1:19" x14ac:dyDescent="0.25">
      <c r="A19" s="2" t="s">
        <v>494</v>
      </c>
      <c r="B19" t="s">
        <v>495</v>
      </c>
      <c r="C19" t="s">
        <v>58</v>
      </c>
      <c r="F19" t="s">
        <v>98</v>
      </c>
      <c r="G19" t="s">
        <v>192</v>
      </c>
      <c r="H19" t="s">
        <v>23</v>
      </c>
      <c r="I19" t="s">
        <v>23</v>
      </c>
      <c r="M19" s="4"/>
      <c r="N19" s="4"/>
      <c r="O19" s="4"/>
      <c r="S19" s="5"/>
    </row>
    <row r="20" spans="1:19" x14ac:dyDescent="0.25">
      <c r="A20" s="2" t="s">
        <v>100</v>
      </c>
      <c r="B20" t="s">
        <v>101</v>
      </c>
      <c r="C20" t="s">
        <v>93</v>
      </c>
      <c r="F20" t="s">
        <v>98</v>
      </c>
      <c r="G20" s="1" t="s">
        <v>36</v>
      </c>
      <c r="H20" t="s">
        <v>23</v>
      </c>
      <c r="I20" t="s">
        <v>23</v>
      </c>
      <c r="L20" s="4"/>
      <c r="Q20" s="5"/>
      <c r="R20" s="5"/>
      <c r="S20" s="5"/>
    </row>
    <row r="21" spans="1:19" x14ac:dyDescent="0.25">
      <c r="A21" s="2" t="s">
        <v>102</v>
      </c>
      <c r="B21" t="s">
        <v>103</v>
      </c>
      <c r="C21" t="s">
        <v>59</v>
      </c>
      <c r="F21" t="s">
        <v>98</v>
      </c>
      <c r="G21" s="1" t="s">
        <v>36</v>
      </c>
      <c r="H21" t="s">
        <v>23</v>
      </c>
      <c r="I21" t="s">
        <v>23</v>
      </c>
      <c r="L21" s="4"/>
      <c r="M21" s="4"/>
      <c r="Q21" s="5"/>
      <c r="R21" s="5"/>
      <c r="S21" s="5"/>
    </row>
    <row r="22" spans="1:19" x14ac:dyDescent="0.25">
      <c r="A22" s="2" t="s">
        <v>438</v>
      </c>
      <c r="B22" t="s">
        <v>104</v>
      </c>
      <c r="C22" t="s">
        <v>35</v>
      </c>
      <c r="F22" t="s">
        <v>98</v>
      </c>
      <c r="G22" t="s">
        <v>48</v>
      </c>
      <c r="H22" t="s">
        <v>23</v>
      </c>
      <c r="I22" t="s">
        <v>23</v>
      </c>
      <c r="L22" s="4"/>
      <c r="R22" s="5"/>
      <c r="S22" s="5"/>
    </row>
    <row r="23" spans="1:19" x14ac:dyDescent="0.25">
      <c r="A23" s="2" t="s">
        <v>105</v>
      </c>
      <c r="B23" t="s">
        <v>106</v>
      </c>
      <c r="C23" t="s">
        <v>59</v>
      </c>
      <c r="F23" t="s">
        <v>98</v>
      </c>
      <c r="G23" s="1" t="s">
        <v>36</v>
      </c>
      <c r="H23" t="s">
        <v>23</v>
      </c>
      <c r="I23" t="s">
        <v>23</v>
      </c>
      <c r="L23" s="4"/>
      <c r="M23" s="4"/>
      <c r="N23" s="4"/>
      <c r="R23" s="5"/>
      <c r="S23" s="5"/>
    </row>
    <row r="24" spans="1:19" x14ac:dyDescent="0.25">
      <c r="A24" s="2" t="s">
        <v>107</v>
      </c>
      <c r="B24" t="s">
        <v>496</v>
      </c>
      <c r="C24" t="s">
        <v>59</v>
      </c>
      <c r="F24" t="s">
        <v>98</v>
      </c>
      <c r="G24" t="s">
        <v>526</v>
      </c>
      <c r="H24" t="s">
        <v>23</v>
      </c>
      <c r="I24" t="s">
        <v>23</v>
      </c>
      <c r="L24" s="4"/>
      <c r="M24" s="4"/>
      <c r="Q24" s="5"/>
      <c r="R24" s="5"/>
    </row>
    <row r="25" spans="1:19" x14ac:dyDescent="0.25">
      <c r="A25" s="2" t="s">
        <v>439</v>
      </c>
      <c r="B25" t="s">
        <v>108</v>
      </c>
      <c r="C25" t="s">
        <v>35</v>
      </c>
      <c r="F25" t="s">
        <v>98</v>
      </c>
      <c r="G25" t="s">
        <v>48</v>
      </c>
      <c r="H25" t="s">
        <v>23</v>
      </c>
      <c r="I25" t="s">
        <v>23</v>
      </c>
      <c r="L25" s="4"/>
      <c r="M25" s="4"/>
      <c r="N25" s="4"/>
      <c r="Q25" s="5"/>
      <c r="R25" s="5"/>
    </row>
    <row r="26" spans="1:19" x14ac:dyDescent="0.25">
      <c r="A26" s="2" t="s">
        <v>440</v>
      </c>
      <c r="B26" t="s">
        <v>109</v>
      </c>
      <c r="C26" t="s">
        <v>32</v>
      </c>
      <c r="F26" t="s">
        <v>98</v>
      </c>
      <c r="G26" t="s">
        <v>96</v>
      </c>
      <c r="H26" t="s">
        <v>23</v>
      </c>
      <c r="I26" t="s">
        <v>23</v>
      </c>
      <c r="L26" s="4"/>
      <c r="M26" s="4"/>
      <c r="N26" s="4"/>
      <c r="R26" s="5"/>
      <c r="S26" s="5"/>
    </row>
    <row r="27" spans="1:19" x14ac:dyDescent="0.25">
      <c r="A27" s="2" t="s">
        <v>110</v>
      </c>
      <c r="B27" t="s">
        <v>426</v>
      </c>
      <c r="C27" t="s">
        <v>93</v>
      </c>
      <c r="F27" t="s">
        <v>98</v>
      </c>
      <c r="G27" s="1" t="s">
        <v>36</v>
      </c>
      <c r="H27" t="s">
        <v>23</v>
      </c>
      <c r="I27" t="s">
        <v>23</v>
      </c>
      <c r="L27" s="4"/>
      <c r="M27" s="4"/>
      <c r="R27" s="5"/>
      <c r="S27" s="5"/>
    </row>
    <row r="28" spans="1:19" x14ac:dyDescent="0.25">
      <c r="A28" s="2" t="s">
        <v>111</v>
      </c>
      <c r="B28" t="s">
        <v>497</v>
      </c>
      <c r="C28" t="s">
        <v>58</v>
      </c>
      <c r="F28" t="s">
        <v>98</v>
      </c>
      <c r="G28" t="s">
        <v>527</v>
      </c>
      <c r="H28" t="s">
        <v>23</v>
      </c>
      <c r="I28" t="s">
        <v>23</v>
      </c>
      <c r="L28" s="4"/>
      <c r="M28" s="4"/>
      <c r="N28" s="4"/>
      <c r="Q28" s="5"/>
      <c r="R28" s="5"/>
    </row>
    <row r="29" spans="1:19" x14ac:dyDescent="0.25">
      <c r="A29" s="2" t="s">
        <v>112</v>
      </c>
      <c r="B29" t="s">
        <v>113</v>
      </c>
      <c r="C29" t="s">
        <v>93</v>
      </c>
      <c r="F29" t="s">
        <v>98</v>
      </c>
      <c r="G29" s="1" t="s">
        <v>36</v>
      </c>
      <c r="H29" t="s">
        <v>23</v>
      </c>
      <c r="I29" t="s">
        <v>23</v>
      </c>
      <c r="L29" s="4"/>
      <c r="M29" s="4"/>
      <c r="Q29" s="5"/>
      <c r="R29" s="5"/>
      <c r="S29" s="5"/>
    </row>
    <row r="30" spans="1:19" x14ac:dyDescent="0.25">
      <c r="A30" s="2" t="s">
        <v>441</v>
      </c>
      <c r="B30" t="s">
        <v>114</v>
      </c>
      <c r="C30" t="s">
        <v>35</v>
      </c>
      <c r="F30" t="s">
        <v>98</v>
      </c>
      <c r="G30" t="s">
        <v>115</v>
      </c>
      <c r="H30" t="s">
        <v>23</v>
      </c>
      <c r="I30" t="s">
        <v>23</v>
      </c>
      <c r="L30" s="4"/>
      <c r="M30" s="4"/>
      <c r="R30" s="5"/>
      <c r="S30" s="5"/>
    </row>
    <row r="31" spans="1:19" x14ac:dyDescent="0.25">
      <c r="A31" s="2" t="s">
        <v>442</v>
      </c>
      <c r="B31" t="s">
        <v>117</v>
      </c>
      <c r="C31" t="s">
        <v>32</v>
      </c>
      <c r="F31" t="s">
        <v>98</v>
      </c>
      <c r="G31" t="s">
        <v>118</v>
      </c>
      <c r="H31" t="s">
        <v>23</v>
      </c>
      <c r="I31" t="s">
        <v>23</v>
      </c>
      <c r="L31" s="4"/>
      <c r="M31" s="4"/>
      <c r="R31" s="5"/>
      <c r="S31" s="5"/>
    </row>
    <row r="32" spans="1:19" x14ac:dyDescent="0.25">
      <c r="A32" s="2" t="s">
        <v>120</v>
      </c>
      <c r="B32" t="s">
        <v>121</v>
      </c>
      <c r="C32" t="s">
        <v>58</v>
      </c>
      <c r="D32" t="s">
        <v>42</v>
      </c>
      <c r="E32" t="s">
        <v>409</v>
      </c>
      <c r="F32" t="s">
        <v>17</v>
      </c>
      <c r="G32" t="s">
        <v>122</v>
      </c>
      <c r="H32" t="s">
        <v>403</v>
      </c>
      <c r="I32" t="s">
        <v>123</v>
      </c>
      <c r="J32" t="s">
        <v>19</v>
      </c>
      <c r="M32" s="4"/>
      <c r="Q32" s="5"/>
      <c r="R32" s="5"/>
    </row>
    <row r="33" spans="1:20" x14ac:dyDescent="0.25">
      <c r="A33" s="2" t="s">
        <v>124</v>
      </c>
      <c r="B33" t="s">
        <v>125</v>
      </c>
      <c r="C33" t="s">
        <v>34</v>
      </c>
      <c r="D33" t="s">
        <v>400</v>
      </c>
      <c r="E33" t="s">
        <v>401</v>
      </c>
      <c r="F33" t="s">
        <v>17</v>
      </c>
      <c r="G33" t="s">
        <v>126</v>
      </c>
      <c r="H33" t="s">
        <v>403</v>
      </c>
      <c r="I33" t="s">
        <v>37</v>
      </c>
      <c r="J33" t="s">
        <v>19</v>
      </c>
      <c r="K33" t="s">
        <v>29</v>
      </c>
      <c r="M33" s="4"/>
      <c r="N33" s="4"/>
      <c r="O33" s="4"/>
      <c r="R33" s="5"/>
      <c r="S33" s="5"/>
    </row>
    <row r="34" spans="1:20" x14ac:dyDescent="0.25">
      <c r="A34" s="2" t="s">
        <v>127</v>
      </c>
      <c r="B34" t="s">
        <v>128</v>
      </c>
      <c r="C34" t="s">
        <v>59</v>
      </c>
      <c r="D34" t="s">
        <v>400</v>
      </c>
      <c r="E34" t="s">
        <v>401</v>
      </c>
      <c r="F34" t="s">
        <v>17</v>
      </c>
      <c r="G34" t="s">
        <v>21</v>
      </c>
      <c r="H34" t="s">
        <v>403</v>
      </c>
      <c r="I34" t="s">
        <v>18</v>
      </c>
      <c r="J34" t="s">
        <v>29</v>
      </c>
      <c r="K34" t="s">
        <v>77</v>
      </c>
      <c r="M34" s="4"/>
      <c r="R34" s="5"/>
      <c r="S34" s="5"/>
    </row>
    <row r="35" spans="1:20" x14ac:dyDescent="0.25">
      <c r="A35" s="2" t="s">
        <v>129</v>
      </c>
      <c r="B35" t="s">
        <v>130</v>
      </c>
      <c r="C35" t="s">
        <v>34</v>
      </c>
      <c r="D35" t="s">
        <v>400</v>
      </c>
      <c r="E35" t="s">
        <v>401</v>
      </c>
      <c r="F35" t="s">
        <v>17</v>
      </c>
      <c r="G35" t="s">
        <v>131</v>
      </c>
      <c r="H35" t="s">
        <v>403</v>
      </c>
      <c r="I35" t="s">
        <v>18</v>
      </c>
      <c r="J35" t="s">
        <v>19</v>
      </c>
      <c r="K35" t="s">
        <v>77</v>
      </c>
      <c r="N35" s="4"/>
      <c r="R35" s="5"/>
      <c r="S35" s="5"/>
    </row>
    <row r="36" spans="1:20" x14ac:dyDescent="0.25">
      <c r="A36" s="2" t="s">
        <v>132</v>
      </c>
      <c r="B36" t="s">
        <v>133</v>
      </c>
      <c r="C36" t="s">
        <v>58</v>
      </c>
      <c r="D36" t="s">
        <v>400</v>
      </c>
      <c r="E36" t="s">
        <v>401</v>
      </c>
      <c r="F36" t="s">
        <v>17</v>
      </c>
      <c r="G36" t="s">
        <v>134</v>
      </c>
      <c r="H36" t="s">
        <v>403</v>
      </c>
      <c r="I36" t="s">
        <v>37</v>
      </c>
      <c r="J36" t="s">
        <v>19</v>
      </c>
      <c r="K36" t="s">
        <v>135</v>
      </c>
      <c r="M36" s="4"/>
      <c r="N36" s="4"/>
      <c r="R36" s="5"/>
      <c r="S36" s="5"/>
    </row>
    <row r="37" spans="1:20" x14ac:dyDescent="0.25">
      <c r="A37" s="2" t="s">
        <v>136</v>
      </c>
      <c r="B37" t="s">
        <v>137</v>
      </c>
      <c r="C37" t="s">
        <v>93</v>
      </c>
      <c r="D37" t="s">
        <v>42</v>
      </c>
      <c r="E37" t="s">
        <v>409</v>
      </c>
      <c r="F37" t="s">
        <v>57</v>
      </c>
      <c r="G37" t="s">
        <v>139</v>
      </c>
      <c r="H37" t="s">
        <v>55</v>
      </c>
      <c r="I37" t="s">
        <v>49</v>
      </c>
      <c r="J37" t="s">
        <v>43</v>
      </c>
      <c r="K37" t="s">
        <v>29</v>
      </c>
      <c r="L37" s="4"/>
      <c r="M37" s="4"/>
      <c r="R37" s="5"/>
      <c r="S37" s="5"/>
    </row>
    <row r="38" spans="1:20" x14ac:dyDescent="0.25">
      <c r="A38" s="2" t="s">
        <v>140</v>
      </c>
      <c r="B38" t="s">
        <v>141</v>
      </c>
      <c r="C38" t="s">
        <v>34</v>
      </c>
      <c r="D38" t="s">
        <v>406</v>
      </c>
      <c r="E38" t="s">
        <v>409</v>
      </c>
      <c r="F38" t="s">
        <v>17</v>
      </c>
      <c r="G38" t="s">
        <v>142</v>
      </c>
      <c r="H38" t="s">
        <v>30</v>
      </c>
      <c r="I38" t="s">
        <v>56</v>
      </c>
      <c r="J38" t="s">
        <v>29</v>
      </c>
      <c r="M38" s="4"/>
      <c r="N38" s="4"/>
      <c r="O38" s="4"/>
      <c r="R38" s="5"/>
    </row>
    <row r="39" spans="1:20" x14ac:dyDescent="0.25">
      <c r="A39" s="2" t="s">
        <v>443</v>
      </c>
      <c r="B39" t="s">
        <v>143</v>
      </c>
      <c r="C39" t="s">
        <v>32</v>
      </c>
      <c r="F39" t="s">
        <v>69</v>
      </c>
      <c r="G39" t="s">
        <v>96</v>
      </c>
      <c r="H39" t="s">
        <v>23</v>
      </c>
      <c r="I39" t="s">
        <v>23</v>
      </c>
      <c r="M39" s="4"/>
      <c r="N39" s="4"/>
      <c r="Q39" s="5"/>
      <c r="R39" s="5"/>
      <c r="T39" t="s">
        <v>15</v>
      </c>
    </row>
    <row r="40" spans="1:20" x14ac:dyDescent="0.25">
      <c r="A40" s="2" t="s">
        <v>144</v>
      </c>
      <c r="B40" t="s">
        <v>145</v>
      </c>
      <c r="C40" t="s">
        <v>58</v>
      </c>
      <c r="F40" t="s">
        <v>33</v>
      </c>
      <c r="G40" s="1" t="s">
        <v>75</v>
      </c>
      <c r="H40" t="s">
        <v>428</v>
      </c>
      <c r="I40" t="s">
        <v>31</v>
      </c>
      <c r="M40" s="4"/>
      <c r="N40" s="4"/>
      <c r="R40" s="5"/>
      <c r="S40" s="5"/>
    </row>
    <row r="41" spans="1:20" x14ac:dyDescent="0.25">
      <c r="A41" s="2" t="s">
        <v>146</v>
      </c>
      <c r="B41" t="s">
        <v>147</v>
      </c>
      <c r="C41" t="s">
        <v>58</v>
      </c>
      <c r="D41" t="s">
        <v>406</v>
      </c>
      <c r="E41" t="s">
        <v>409</v>
      </c>
      <c r="F41" t="s">
        <v>17</v>
      </c>
      <c r="G41" t="s">
        <v>148</v>
      </c>
      <c r="H41" t="s">
        <v>407</v>
      </c>
      <c r="I41" t="s">
        <v>149</v>
      </c>
      <c r="J41" t="s">
        <v>43</v>
      </c>
      <c r="K41" t="s">
        <v>29</v>
      </c>
      <c r="M41" s="4"/>
      <c r="R41" s="5"/>
    </row>
    <row r="42" spans="1:20" x14ac:dyDescent="0.25">
      <c r="A42" s="2" t="s">
        <v>150</v>
      </c>
      <c r="B42" t="s">
        <v>151</v>
      </c>
      <c r="C42" t="s">
        <v>58</v>
      </c>
      <c r="D42" t="s">
        <v>42</v>
      </c>
      <c r="E42" t="s">
        <v>409</v>
      </c>
      <c r="F42" t="s">
        <v>57</v>
      </c>
      <c r="G42" t="s">
        <v>153</v>
      </c>
      <c r="H42" t="s">
        <v>407</v>
      </c>
      <c r="I42" t="s">
        <v>149</v>
      </c>
      <c r="M42" s="4"/>
      <c r="N42" s="4"/>
      <c r="O42" s="4"/>
      <c r="R42" s="5"/>
    </row>
    <row r="43" spans="1:20" x14ac:dyDescent="0.25">
      <c r="A43" s="2" t="s">
        <v>154</v>
      </c>
      <c r="B43" t="s">
        <v>155</v>
      </c>
      <c r="C43" t="s">
        <v>59</v>
      </c>
      <c r="D43" t="s">
        <v>42</v>
      </c>
      <c r="E43" t="s">
        <v>409</v>
      </c>
      <c r="F43" t="s">
        <v>57</v>
      </c>
      <c r="G43" t="s">
        <v>138</v>
      </c>
      <c r="H43" t="s">
        <v>410</v>
      </c>
      <c r="I43" t="s">
        <v>149</v>
      </c>
      <c r="J43" t="s">
        <v>29</v>
      </c>
      <c r="K43" t="s">
        <v>29</v>
      </c>
      <c r="L43" s="4"/>
      <c r="M43" s="4"/>
      <c r="R43" s="5"/>
      <c r="S43" s="5"/>
    </row>
    <row r="44" spans="1:20" x14ac:dyDescent="0.25">
      <c r="A44" s="2" t="s">
        <v>157</v>
      </c>
      <c r="B44" t="s">
        <v>158</v>
      </c>
      <c r="C44" t="s">
        <v>58</v>
      </c>
      <c r="D44" t="s">
        <v>42</v>
      </c>
      <c r="E44" t="s">
        <v>409</v>
      </c>
      <c r="F44" t="s">
        <v>57</v>
      </c>
      <c r="G44" t="s">
        <v>152</v>
      </c>
      <c r="H44" t="s">
        <v>410</v>
      </c>
      <c r="I44" t="s">
        <v>49</v>
      </c>
      <c r="J44" t="s">
        <v>29</v>
      </c>
      <c r="M44" s="4"/>
      <c r="N44" s="4"/>
      <c r="R44" s="5"/>
      <c r="S44" s="5"/>
    </row>
    <row r="45" spans="1:20" x14ac:dyDescent="0.25">
      <c r="A45" s="2" t="s">
        <v>159</v>
      </c>
      <c r="B45" t="s">
        <v>160</v>
      </c>
      <c r="C45" t="s">
        <v>59</v>
      </c>
      <c r="D45" t="s">
        <v>42</v>
      </c>
      <c r="E45" t="s">
        <v>409</v>
      </c>
      <c r="F45" t="s">
        <v>57</v>
      </c>
      <c r="G45" t="s">
        <v>161</v>
      </c>
      <c r="H45" t="s">
        <v>407</v>
      </c>
      <c r="I45" t="s">
        <v>49</v>
      </c>
      <c r="J45" t="s">
        <v>29</v>
      </c>
      <c r="K45" t="s">
        <v>29</v>
      </c>
      <c r="M45" s="4"/>
      <c r="Q45" s="5"/>
      <c r="R45" s="5"/>
      <c r="S45" s="5"/>
    </row>
    <row r="46" spans="1:20" x14ac:dyDescent="0.25">
      <c r="A46" s="2" t="s">
        <v>162</v>
      </c>
      <c r="B46" t="s">
        <v>163</v>
      </c>
      <c r="C46" t="s">
        <v>34</v>
      </c>
      <c r="D46" t="s">
        <v>42</v>
      </c>
      <c r="E46" t="s">
        <v>409</v>
      </c>
      <c r="F46" t="s">
        <v>57</v>
      </c>
      <c r="G46" t="s">
        <v>62</v>
      </c>
      <c r="H46" t="s">
        <v>30</v>
      </c>
      <c r="I46" t="s">
        <v>164</v>
      </c>
      <c r="J46" t="s">
        <v>29</v>
      </c>
      <c r="K46" t="s">
        <v>135</v>
      </c>
      <c r="M46" s="4"/>
      <c r="N46" s="4"/>
      <c r="O46" s="4"/>
      <c r="Q46" s="5"/>
      <c r="R46" s="5"/>
      <c r="S46" s="5"/>
    </row>
    <row r="47" spans="1:20" x14ac:dyDescent="0.25">
      <c r="A47" s="2" t="s">
        <v>165</v>
      </c>
      <c r="B47" t="s">
        <v>166</v>
      </c>
      <c r="C47" t="s">
        <v>58</v>
      </c>
      <c r="D47" t="s">
        <v>406</v>
      </c>
      <c r="E47" t="s">
        <v>409</v>
      </c>
      <c r="F47" t="s">
        <v>17</v>
      </c>
      <c r="G47" t="s">
        <v>122</v>
      </c>
      <c r="H47" t="s">
        <v>407</v>
      </c>
      <c r="I47" t="s">
        <v>49</v>
      </c>
      <c r="J47" t="s">
        <v>43</v>
      </c>
      <c r="K47" t="s">
        <v>77</v>
      </c>
      <c r="N47" s="4"/>
      <c r="O47" s="4"/>
      <c r="P47" s="4"/>
      <c r="S47" s="5"/>
    </row>
    <row r="48" spans="1:20" x14ac:dyDescent="0.25">
      <c r="A48" s="2" t="s">
        <v>167</v>
      </c>
      <c r="B48" t="s">
        <v>168</v>
      </c>
      <c r="C48" t="s">
        <v>58</v>
      </c>
      <c r="D48" t="s">
        <v>406</v>
      </c>
      <c r="E48" t="s">
        <v>409</v>
      </c>
      <c r="F48" t="s">
        <v>17</v>
      </c>
      <c r="G48" t="s">
        <v>40</v>
      </c>
      <c r="H48" t="s">
        <v>404</v>
      </c>
      <c r="M48" s="4"/>
      <c r="N48" s="4"/>
      <c r="R48" s="5"/>
      <c r="S48" s="5"/>
    </row>
    <row r="49" spans="1:19" x14ac:dyDescent="0.25">
      <c r="A49" s="2" t="s">
        <v>169</v>
      </c>
      <c r="B49" t="s">
        <v>170</v>
      </c>
      <c r="C49" t="s">
        <v>51</v>
      </c>
      <c r="D49" t="s">
        <v>406</v>
      </c>
      <c r="E49" t="s">
        <v>409</v>
      </c>
      <c r="F49" t="s">
        <v>17</v>
      </c>
      <c r="G49" t="s">
        <v>72</v>
      </c>
      <c r="H49" t="s">
        <v>404</v>
      </c>
      <c r="I49" t="s">
        <v>49</v>
      </c>
      <c r="J49" t="s">
        <v>43</v>
      </c>
      <c r="K49" t="s">
        <v>77</v>
      </c>
      <c r="M49" s="4"/>
      <c r="S49" s="5"/>
    </row>
    <row r="50" spans="1:19" x14ac:dyDescent="0.25">
      <c r="A50" s="2" t="s">
        <v>444</v>
      </c>
      <c r="B50" t="s">
        <v>171</v>
      </c>
      <c r="C50" t="s">
        <v>16</v>
      </c>
      <c r="F50" t="s">
        <v>33</v>
      </c>
      <c r="G50" t="s">
        <v>60</v>
      </c>
      <c r="H50" t="s">
        <v>428</v>
      </c>
      <c r="I50" t="s">
        <v>49</v>
      </c>
      <c r="M50" s="4"/>
      <c r="N50" s="4"/>
      <c r="Q50" s="5"/>
    </row>
    <row r="51" spans="1:19" x14ac:dyDescent="0.25">
      <c r="A51" s="2" t="s">
        <v>445</v>
      </c>
      <c r="B51" t="s">
        <v>174</v>
      </c>
      <c r="C51" t="s">
        <v>32</v>
      </c>
      <c r="F51" t="s">
        <v>64</v>
      </c>
      <c r="G51" t="s">
        <v>175</v>
      </c>
      <c r="H51" t="s">
        <v>23</v>
      </c>
      <c r="I51" t="s">
        <v>23</v>
      </c>
      <c r="M51" s="4"/>
      <c r="N51" s="4"/>
      <c r="S51" s="5"/>
    </row>
    <row r="52" spans="1:19" x14ac:dyDescent="0.25">
      <c r="A52" s="2" t="s">
        <v>348</v>
      </c>
      <c r="B52" t="s">
        <v>349</v>
      </c>
      <c r="C52" t="s">
        <v>93</v>
      </c>
      <c r="F52" t="s">
        <v>176</v>
      </c>
      <c r="G52" t="s">
        <v>97</v>
      </c>
      <c r="H52" t="s">
        <v>23</v>
      </c>
      <c r="I52" t="s">
        <v>23</v>
      </c>
      <c r="L52" s="4"/>
      <c r="Q52" s="5"/>
    </row>
    <row r="53" spans="1:19" x14ac:dyDescent="0.25">
      <c r="A53" s="2" t="s">
        <v>446</v>
      </c>
      <c r="B53" t="s">
        <v>177</v>
      </c>
      <c r="C53" t="s">
        <v>20</v>
      </c>
      <c r="F53" t="s">
        <v>69</v>
      </c>
      <c r="G53" t="s">
        <v>96</v>
      </c>
      <c r="H53" t="s">
        <v>23</v>
      </c>
      <c r="I53" t="s">
        <v>23</v>
      </c>
      <c r="M53" s="4"/>
      <c r="N53" s="4"/>
      <c r="O53" s="4"/>
      <c r="Q53" s="5"/>
      <c r="R53" s="5"/>
    </row>
    <row r="54" spans="1:19" x14ac:dyDescent="0.25">
      <c r="A54" s="2" t="s">
        <v>500</v>
      </c>
      <c r="B54" t="s">
        <v>501</v>
      </c>
      <c r="C54" t="s">
        <v>34</v>
      </c>
      <c r="F54" t="s">
        <v>69</v>
      </c>
      <c r="G54" t="s">
        <v>528</v>
      </c>
      <c r="H54" t="s">
        <v>23</v>
      </c>
      <c r="I54" t="s">
        <v>23</v>
      </c>
      <c r="M54" s="4"/>
      <c r="N54" s="4"/>
      <c r="O54" s="4"/>
      <c r="Q54" s="5"/>
      <c r="R54" s="5"/>
    </row>
    <row r="55" spans="1:19" x14ac:dyDescent="0.25">
      <c r="A55" s="2" t="s">
        <v>447</v>
      </c>
      <c r="B55" t="s">
        <v>181</v>
      </c>
      <c r="C55" t="s">
        <v>59</v>
      </c>
      <c r="F55" t="s">
        <v>69</v>
      </c>
      <c r="G55" t="s">
        <v>115</v>
      </c>
      <c r="H55" t="s">
        <v>23</v>
      </c>
      <c r="I55" t="s">
        <v>23</v>
      </c>
      <c r="M55" s="4"/>
      <c r="Q55" s="5"/>
      <c r="R55" s="5"/>
      <c r="S55" s="5"/>
    </row>
    <row r="56" spans="1:19" x14ac:dyDescent="0.25">
      <c r="A56" s="2" t="s">
        <v>448</v>
      </c>
      <c r="B56" t="s">
        <v>183</v>
      </c>
      <c r="C56" t="s">
        <v>93</v>
      </c>
      <c r="F56" t="s">
        <v>33</v>
      </c>
      <c r="G56" t="s">
        <v>96</v>
      </c>
      <c r="H56" t="s">
        <v>425</v>
      </c>
      <c r="I56" t="s">
        <v>49</v>
      </c>
      <c r="L56" s="4"/>
      <c r="M56" s="4"/>
      <c r="R56" s="5"/>
      <c r="S56" s="5"/>
    </row>
    <row r="57" spans="1:19" x14ac:dyDescent="0.25">
      <c r="A57" s="2" t="s">
        <v>449</v>
      </c>
      <c r="B57" t="s">
        <v>186</v>
      </c>
      <c r="C57" t="s">
        <v>93</v>
      </c>
      <c r="F57" t="s">
        <v>33</v>
      </c>
      <c r="G57" t="s">
        <v>76</v>
      </c>
      <c r="H57" t="s">
        <v>427</v>
      </c>
      <c r="I57" t="s">
        <v>56</v>
      </c>
      <c r="L57" s="4"/>
      <c r="M57" s="4"/>
      <c r="R57" s="5"/>
      <c r="S57" s="5"/>
    </row>
    <row r="58" spans="1:19" x14ac:dyDescent="0.25">
      <c r="A58" s="2" t="s">
        <v>504</v>
      </c>
      <c r="B58" t="s">
        <v>505</v>
      </c>
      <c r="C58" t="s">
        <v>58</v>
      </c>
      <c r="F58" t="s">
        <v>33</v>
      </c>
      <c r="G58" t="s">
        <v>187</v>
      </c>
      <c r="H58" t="s">
        <v>428</v>
      </c>
      <c r="I58" t="s">
        <v>61</v>
      </c>
      <c r="N58" s="4"/>
      <c r="O58" s="4"/>
      <c r="Q58" s="5"/>
      <c r="R58" s="5"/>
    </row>
    <row r="59" spans="1:19" x14ac:dyDescent="0.25">
      <c r="A59" s="2" t="s">
        <v>188</v>
      </c>
      <c r="B59" t="s">
        <v>189</v>
      </c>
      <c r="C59" t="s">
        <v>34</v>
      </c>
      <c r="D59" t="s">
        <v>400</v>
      </c>
      <c r="E59" t="s">
        <v>401</v>
      </c>
      <c r="F59" t="s">
        <v>17</v>
      </c>
      <c r="G59" t="s">
        <v>21</v>
      </c>
      <c r="H59" t="s">
        <v>30</v>
      </c>
      <c r="I59" t="s">
        <v>22</v>
      </c>
      <c r="J59" t="s">
        <v>19</v>
      </c>
      <c r="K59" t="s">
        <v>77</v>
      </c>
      <c r="N59" s="4"/>
      <c r="Q59" s="5"/>
      <c r="R59" s="5"/>
      <c r="S59" s="5"/>
    </row>
    <row r="60" spans="1:19" x14ac:dyDescent="0.25">
      <c r="A60" s="2" t="s">
        <v>190</v>
      </c>
      <c r="B60" t="s">
        <v>483</v>
      </c>
      <c r="C60" t="s">
        <v>59</v>
      </c>
      <c r="F60" t="s">
        <v>33</v>
      </c>
      <c r="G60" t="s">
        <v>83</v>
      </c>
      <c r="H60" t="s">
        <v>425</v>
      </c>
      <c r="I60" t="s">
        <v>61</v>
      </c>
      <c r="M60" s="4"/>
      <c r="R60" s="5"/>
      <c r="S60" s="5"/>
    </row>
    <row r="61" spans="1:19" x14ac:dyDescent="0.25">
      <c r="A61" s="2" t="s">
        <v>450</v>
      </c>
      <c r="B61" t="s">
        <v>191</v>
      </c>
      <c r="C61" t="s">
        <v>16</v>
      </c>
      <c r="F61" t="s">
        <v>33</v>
      </c>
      <c r="G61" t="s">
        <v>193</v>
      </c>
      <c r="H61" t="s">
        <v>55</v>
      </c>
      <c r="I61" t="s">
        <v>49</v>
      </c>
      <c r="M61" s="4"/>
      <c r="N61" s="4"/>
      <c r="O61" s="4"/>
      <c r="Q61" s="5"/>
      <c r="R61" s="5"/>
    </row>
    <row r="62" spans="1:19" x14ac:dyDescent="0.25">
      <c r="A62" s="2" t="s">
        <v>451</v>
      </c>
      <c r="B62" t="s">
        <v>195</v>
      </c>
      <c r="C62" t="s">
        <v>93</v>
      </c>
      <c r="F62" t="s">
        <v>69</v>
      </c>
      <c r="G62" t="s">
        <v>48</v>
      </c>
      <c r="H62" t="s">
        <v>23</v>
      </c>
      <c r="I62" t="s">
        <v>23</v>
      </c>
      <c r="L62" s="4"/>
      <c r="M62" s="4"/>
      <c r="N62" s="4"/>
      <c r="Q62" s="5"/>
      <c r="R62" s="5"/>
      <c r="S62" s="5"/>
    </row>
    <row r="63" spans="1:19" x14ac:dyDescent="0.25">
      <c r="A63" s="2" t="s">
        <v>197</v>
      </c>
      <c r="B63" t="s">
        <v>198</v>
      </c>
      <c r="C63" t="s">
        <v>34</v>
      </c>
      <c r="D63" t="s">
        <v>42</v>
      </c>
      <c r="E63" t="s">
        <v>409</v>
      </c>
      <c r="F63" t="s">
        <v>57</v>
      </c>
      <c r="G63" t="s">
        <v>199</v>
      </c>
      <c r="H63" t="s">
        <v>411</v>
      </c>
      <c r="I63" t="s">
        <v>200</v>
      </c>
      <c r="J63" t="s">
        <v>43</v>
      </c>
      <c r="N63" s="4"/>
      <c r="Q63" s="5"/>
      <c r="R63" s="5"/>
    </row>
    <row r="64" spans="1:19" x14ac:dyDescent="0.25">
      <c r="A64" s="2" t="s">
        <v>201</v>
      </c>
      <c r="B64" t="s">
        <v>202</v>
      </c>
      <c r="C64" t="s">
        <v>59</v>
      </c>
      <c r="F64" t="s">
        <v>33</v>
      </c>
      <c r="G64" s="1" t="s">
        <v>46</v>
      </c>
      <c r="H64" t="s">
        <v>50</v>
      </c>
      <c r="I64" t="s">
        <v>31</v>
      </c>
      <c r="L64" s="4"/>
      <c r="M64" s="4"/>
      <c r="R64" s="5"/>
      <c r="S64" s="5"/>
    </row>
    <row r="65" spans="1:19" x14ac:dyDescent="0.25">
      <c r="A65" s="2" t="s">
        <v>452</v>
      </c>
      <c r="B65" t="s">
        <v>203</v>
      </c>
      <c r="C65" t="s">
        <v>20</v>
      </c>
      <c r="F65" t="s">
        <v>33</v>
      </c>
      <c r="G65" t="s">
        <v>76</v>
      </c>
      <c r="H65" t="s">
        <v>55</v>
      </c>
      <c r="I65" t="s">
        <v>204</v>
      </c>
      <c r="M65" s="4"/>
      <c r="N65" s="4"/>
      <c r="R65" s="5"/>
      <c r="S65" s="5"/>
    </row>
    <row r="66" spans="1:19" x14ac:dyDescent="0.25">
      <c r="A66" s="2" t="s">
        <v>205</v>
      </c>
      <c r="B66" t="s">
        <v>206</v>
      </c>
      <c r="C66" t="s">
        <v>59</v>
      </c>
      <c r="D66" t="s">
        <v>42</v>
      </c>
      <c r="E66" t="s">
        <v>409</v>
      </c>
      <c r="F66" t="s">
        <v>57</v>
      </c>
      <c r="G66" t="s">
        <v>207</v>
      </c>
      <c r="H66" t="s">
        <v>407</v>
      </c>
      <c r="I66" t="s">
        <v>208</v>
      </c>
      <c r="J66" t="s">
        <v>19</v>
      </c>
      <c r="K66" t="s">
        <v>29</v>
      </c>
      <c r="L66" s="4"/>
      <c r="M66" s="4"/>
      <c r="R66" s="5"/>
    </row>
    <row r="67" spans="1:19" x14ac:dyDescent="0.25">
      <c r="A67" s="2" t="s">
        <v>453</v>
      </c>
      <c r="B67" t="s">
        <v>209</v>
      </c>
      <c r="C67" t="s">
        <v>32</v>
      </c>
      <c r="F67" t="s">
        <v>33</v>
      </c>
      <c r="G67" t="s">
        <v>96</v>
      </c>
      <c r="H67" t="s">
        <v>432</v>
      </c>
      <c r="I67" t="s">
        <v>210</v>
      </c>
      <c r="L67" s="4"/>
      <c r="M67" s="4"/>
      <c r="Q67" s="5"/>
      <c r="R67" s="5"/>
    </row>
    <row r="68" spans="1:19" x14ac:dyDescent="0.25">
      <c r="A68" s="2" t="s">
        <v>454</v>
      </c>
      <c r="B68" t="s">
        <v>211</v>
      </c>
      <c r="C68" t="s">
        <v>32</v>
      </c>
      <c r="F68" t="s">
        <v>33</v>
      </c>
      <c r="G68" t="s">
        <v>75</v>
      </c>
      <c r="H68" t="s">
        <v>432</v>
      </c>
      <c r="I68" t="s">
        <v>31</v>
      </c>
      <c r="L68" s="4"/>
      <c r="M68" s="4"/>
      <c r="R68" s="5"/>
    </row>
    <row r="69" spans="1:19" x14ac:dyDescent="0.25">
      <c r="A69" s="2" t="s">
        <v>417</v>
      </c>
      <c r="B69" t="s">
        <v>212</v>
      </c>
      <c r="C69" t="s">
        <v>93</v>
      </c>
      <c r="F69" t="s">
        <v>33</v>
      </c>
      <c r="G69" s="1" t="s">
        <v>36</v>
      </c>
      <c r="H69" t="s">
        <v>55</v>
      </c>
      <c r="I69" t="s">
        <v>418</v>
      </c>
      <c r="L69" s="4"/>
      <c r="M69" s="4"/>
      <c r="R69" s="5"/>
      <c r="S69" s="5"/>
    </row>
    <row r="70" spans="1:19" x14ac:dyDescent="0.25">
      <c r="A70" s="2" t="s">
        <v>455</v>
      </c>
      <c r="B70" t="s">
        <v>214</v>
      </c>
      <c r="C70" t="s">
        <v>93</v>
      </c>
      <c r="F70" t="s">
        <v>176</v>
      </c>
      <c r="G70" t="s">
        <v>48</v>
      </c>
      <c r="H70" t="s">
        <v>23</v>
      </c>
      <c r="I70" t="s">
        <v>23</v>
      </c>
      <c r="L70" s="4"/>
      <c r="S70" s="5"/>
    </row>
    <row r="71" spans="1:19" x14ac:dyDescent="0.25">
      <c r="A71" s="2" t="s">
        <v>215</v>
      </c>
      <c r="B71" t="s">
        <v>216</v>
      </c>
      <c r="C71" t="s">
        <v>59</v>
      </c>
      <c r="F71" t="s">
        <v>176</v>
      </c>
      <c r="G71" s="1" t="s">
        <v>36</v>
      </c>
      <c r="H71" t="s">
        <v>23</v>
      </c>
      <c r="I71" t="s">
        <v>23</v>
      </c>
      <c r="L71" s="4"/>
      <c r="M71" s="4"/>
      <c r="S71" s="5"/>
    </row>
    <row r="72" spans="1:19" x14ac:dyDescent="0.25">
      <c r="A72" s="2" t="s">
        <v>217</v>
      </c>
      <c r="B72" t="s">
        <v>480</v>
      </c>
      <c r="C72" t="s">
        <v>51</v>
      </c>
      <c r="F72" t="s">
        <v>69</v>
      </c>
      <c r="G72" t="s">
        <v>522</v>
      </c>
      <c r="H72" t="s">
        <v>23</v>
      </c>
      <c r="I72" t="s">
        <v>23</v>
      </c>
      <c r="P72" s="4"/>
      <c r="R72" s="5"/>
      <c r="S72" s="5"/>
    </row>
    <row r="73" spans="1:19" x14ac:dyDescent="0.25">
      <c r="A73" s="2" t="s">
        <v>456</v>
      </c>
      <c r="B73" t="s">
        <v>218</v>
      </c>
      <c r="C73" t="s">
        <v>32</v>
      </c>
      <c r="F73" t="s">
        <v>33</v>
      </c>
      <c r="G73" t="s">
        <v>48</v>
      </c>
      <c r="H73" t="s">
        <v>427</v>
      </c>
      <c r="I73" t="s">
        <v>49</v>
      </c>
      <c r="M73" s="4"/>
      <c r="Q73" s="5"/>
      <c r="R73" s="5"/>
    </row>
    <row r="74" spans="1:19" x14ac:dyDescent="0.25">
      <c r="A74" s="2" t="s">
        <v>457</v>
      </c>
      <c r="B74" t="s">
        <v>220</v>
      </c>
      <c r="C74" t="s">
        <v>35</v>
      </c>
      <c r="F74" t="s">
        <v>69</v>
      </c>
      <c r="G74" t="s">
        <v>196</v>
      </c>
      <c r="H74" t="s">
        <v>23</v>
      </c>
      <c r="I74" t="s">
        <v>23</v>
      </c>
      <c r="L74" s="4"/>
      <c r="M74" s="4"/>
      <c r="S74" s="5"/>
    </row>
    <row r="75" spans="1:19" x14ac:dyDescent="0.25">
      <c r="A75" s="2" t="s">
        <v>221</v>
      </c>
      <c r="B75" t="s">
        <v>484</v>
      </c>
      <c r="C75" t="s">
        <v>34</v>
      </c>
      <c r="F75" t="s">
        <v>33</v>
      </c>
      <c r="G75" t="s">
        <v>96</v>
      </c>
      <c r="H75" t="s">
        <v>425</v>
      </c>
      <c r="I75" t="s">
        <v>49</v>
      </c>
      <c r="N75" s="4"/>
      <c r="O75" s="4"/>
      <c r="P75" s="4"/>
      <c r="S75" s="5"/>
    </row>
    <row r="76" spans="1:19" x14ac:dyDescent="0.25">
      <c r="A76" s="2" t="s">
        <v>222</v>
      </c>
      <c r="B76" t="s">
        <v>485</v>
      </c>
      <c r="C76" t="s">
        <v>51</v>
      </c>
      <c r="F76" t="s">
        <v>33</v>
      </c>
      <c r="G76" t="s">
        <v>96</v>
      </c>
      <c r="H76" t="s">
        <v>425</v>
      </c>
      <c r="I76" t="s">
        <v>61</v>
      </c>
      <c r="N76" s="4"/>
      <c r="O76" s="4"/>
      <c r="P76" s="4"/>
      <c r="S76" s="5"/>
    </row>
    <row r="77" spans="1:19" x14ac:dyDescent="0.25">
      <c r="A77" s="2" t="s">
        <v>476</v>
      </c>
      <c r="B77" t="s">
        <v>486</v>
      </c>
      <c r="C77" t="s">
        <v>51</v>
      </c>
      <c r="F77" t="s">
        <v>33</v>
      </c>
      <c r="G77" t="s">
        <v>178</v>
      </c>
      <c r="H77" t="s">
        <v>523</v>
      </c>
      <c r="I77" t="s">
        <v>61</v>
      </c>
      <c r="M77" s="4"/>
      <c r="N77" s="4"/>
      <c r="R77" s="5"/>
      <c r="S77" s="5"/>
    </row>
    <row r="78" spans="1:19" x14ac:dyDescent="0.25">
      <c r="A78" s="2" t="s">
        <v>223</v>
      </c>
      <c r="B78" t="s">
        <v>224</v>
      </c>
      <c r="C78" t="s">
        <v>59</v>
      </c>
      <c r="D78" t="s">
        <v>42</v>
      </c>
      <c r="E78" t="s">
        <v>409</v>
      </c>
      <c r="F78" t="s">
        <v>57</v>
      </c>
      <c r="G78" t="s">
        <v>225</v>
      </c>
      <c r="H78" t="s">
        <v>405</v>
      </c>
      <c r="I78" t="s">
        <v>18</v>
      </c>
      <c r="J78" t="s">
        <v>43</v>
      </c>
      <c r="K78" t="s">
        <v>29</v>
      </c>
      <c r="M78" s="4"/>
      <c r="N78" s="4"/>
      <c r="Q78" s="5"/>
      <c r="R78" s="5"/>
    </row>
    <row r="79" spans="1:19" x14ac:dyDescent="0.25">
      <c r="A79" s="2" t="s">
        <v>458</v>
      </c>
      <c r="B79" t="s">
        <v>226</v>
      </c>
      <c r="C79" t="s">
        <v>35</v>
      </c>
      <c r="F79" t="s">
        <v>33</v>
      </c>
      <c r="G79" t="s">
        <v>89</v>
      </c>
      <c r="H79" t="s">
        <v>184</v>
      </c>
      <c r="I79" t="s">
        <v>66</v>
      </c>
      <c r="L79" s="4"/>
      <c r="M79" s="4"/>
      <c r="R79" s="5"/>
    </row>
    <row r="80" spans="1:19" x14ac:dyDescent="0.25">
      <c r="A80" s="2" t="s">
        <v>459</v>
      </c>
      <c r="B80" t="s">
        <v>227</v>
      </c>
      <c r="C80" t="s">
        <v>35</v>
      </c>
      <c r="F80" t="s">
        <v>33</v>
      </c>
      <c r="G80" t="s">
        <v>60</v>
      </c>
      <c r="H80" t="s">
        <v>433</v>
      </c>
      <c r="I80" t="s">
        <v>49</v>
      </c>
      <c r="L80" s="4"/>
      <c r="M80" s="4"/>
      <c r="R80" s="5"/>
      <c r="S80" s="5"/>
    </row>
    <row r="81" spans="1:19" x14ac:dyDescent="0.25">
      <c r="A81" s="2" t="s">
        <v>228</v>
      </c>
      <c r="B81" t="s">
        <v>229</v>
      </c>
      <c r="C81" t="s">
        <v>51</v>
      </c>
      <c r="D81" t="s">
        <v>42</v>
      </c>
      <c r="E81" t="s">
        <v>409</v>
      </c>
      <c r="F81" t="s">
        <v>17</v>
      </c>
      <c r="G81" t="s">
        <v>86</v>
      </c>
      <c r="H81" t="s">
        <v>403</v>
      </c>
      <c r="I81" t="s">
        <v>56</v>
      </c>
      <c r="M81" s="4"/>
      <c r="N81" s="4"/>
      <c r="O81" s="4"/>
      <c r="R81" s="5"/>
      <c r="S81" s="5"/>
    </row>
    <row r="82" spans="1:19" x14ac:dyDescent="0.25">
      <c r="A82" s="2" t="s">
        <v>230</v>
      </c>
      <c r="B82" t="s">
        <v>231</v>
      </c>
      <c r="C82" t="s">
        <v>34</v>
      </c>
      <c r="F82" t="s">
        <v>33</v>
      </c>
      <c r="G82" s="1" t="s">
        <v>115</v>
      </c>
      <c r="H82" t="s">
        <v>429</v>
      </c>
      <c r="I82" t="s">
        <v>61</v>
      </c>
      <c r="M82" s="4"/>
      <c r="N82" s="4"/>
      <c r="O82" s="4"/>
      <c r="R82" s="5"/>
      <c r="S82" s="5"/>
    </row>
    <row r="83" spans="1:19" x14ac:dyDescent="0.25">
      <c r="A83" s="2" t="s">
        <v>232</v>
      </c>
      <c r="B83" t="s">
        <v>233</v>
      </c>
      <c r="C83" t="s">
        <v>58</v>
      </c>
      <c r="D83" t="s">
        <v>42</v>
      </c>
      <c r="E83" t="s">
        <v>401</v>
      </c>
      <c r="F83" t="s">
        <v>17</v>
      </c>
      <c r="G83" t="s">
        <v>234</v>
      </c>
      <c r="H83" t="s">
        <v>404</v>
      </c>
      <c r="I83" t="s">
        <v>208</v>
      </c>
      <c r="J83" t="s">
        <v>19</v>
      </c>
      <c r="M83" s="4"/>
      <c r="N83" s="4"/>
      <c r="Q83" s="5"/>
      <c r="R83" s="5"/>
      <c r="S83" s="5"/>
    </row>
    <row r="84" spans="1:19" x14ac:dyDescent="0.25">
      <c r="A84" s="2" t="s">
        <v>460</v>
      </c>
      <c r="B84" t="s">
        <v>235</v>
      </c>
      <c r="C84" t="s">
        <v>20</v>
      </c>
      <c r="F84" t="s">
        <v>33</v>
      </c>
      <c r="G84" t="s">
        <v>47</v>
      </c>
      <c r="H84" t="s">
        <v>407</v>
      </c>
      <c r="I84" t="s">
        <v>49</v>
      </c>
      <c r="M84" s="4"/>
      <c r="N84" s="4"/>
      <c r="O84" s="4"/>
      <c r="Q84" s="5"/>
    </row>
    <row r="85" spans="1:19" x14ac:dyDescent="0.25">
      <c r="A85" s="2" t="s">
        <v>236</v>
      </c>
      <c r="B85" t="s">
        <v>237</v>
      </c>
      <c r="C85" t="s">
        <v>34</v>
      </c>
      <c r="D85" t="s">
        <v>42</v>
      </c>
      <c r="E85" t="s">
        <v>409</v>
      </c>
      <c r="F85" t="s">
        <v>17</v>
      </c>
      <c r="G85" t="s">
        <v>238</v>
      </c>
      <c r="H85" t="s">
        <v>403</v>
      </c>
      <c r="I85" t="s">
        <v>239</v>
      </c>
      <c r="J85" t="s">
        <v>19</v>
      </c>
      <c r="M85" s="4"/>
      <c r="N85" s="4"/>
      <c r="O85" s="4"/>
      <c r="P85" s="4"/>
      <c r="Q85" s="5"/>
      <c r="R85" s="5"/>
      <c r="S85" s="5"/>
    </row>
    <row r="86" spans="1:19" x14ac:dyDescent="0.25">
      <c r="A86" s="2" t="s">
        <v>461</v>
      </c>
      <c r="B86" t="s">
        <v>241</v>
      </c>
      <c r="C86" t="s">
        <v>16</v>
      </c>
      <c r="F86" t="s">
        <v>69</v>
      </c>
      <c r="G86" t="s">
        <v>76</v>
      </c>
      <c r="H86" t="s">
        <v>23</v>
      </c>
      <c r="I86" t="s">
        <v>23</v>
      </c>
      <c r="M86" s="4"/>
      <c r="N86" s="4"/>
      <c r="R86" s="5"/>
      <c r="S86" s="5"/>
    </row>
    <row r="87" spans="1:19" x14ac:dyDescent="0.25">
      <c r="A87" s="2" t="s">
        <v>242</v>
      </c>
      <c r="B87" t="s">
        <v>487</v>
      </c>
      <c r="C87" t="s">
        <v>58</v>
      </c>
      <c r="F87" t="s">
        <v>33</v>
      </c>
      <c r="G87" t="s">
        <v>424</v>
      </c>
      <c r="H87" t="s">
        <v>407</v>
      </c>
      <c r="I87" t="s">
        <v>49</v>
      </c>
      <c r="N87" s="4"/>
      <c r="R87" s="5"/>
      <c r="S87" s="5"/>
    </row>
    <row r="88" spans="1:19" x14ac:dyDescent="0.25">
      <c r="A88" s="2" t="s">
        <v>243</v>
      </c>
      <c r="B88" t="s">
        <v>244</v>
      </c>
      <c r="C88" t="s">
        <v>51</v>
      </c>
      <c r="F88" t="s">
        <v>33</v>
      </c>
      <c r="G88" t="s">
        <v>45</v>
      </c>
      <c r="H88" t="s">
        <v>413</v>
      </c>
      <c r="I88" t="s">
        <v>61</v>
      </c>
      <c r="P88" s="4"/>
      <c r="Q88" s="5"/>
      <c r="R88" s="5"/>
      <c r="S88" s="5"/>
    </row>
    <row r="89" spans="1:19" x14ac:dyDescent="0.25">
      <c r="A89" s="2" t="s">
        <v>245</v>
      </c>
      <c r="B89" t="s">
        <v>246</v>
      </c>
      <c r="C89" t="s">
        <v>93</v>
      </c>
      <c r="F89" t="s">
        <v>33</v>
      </c>
      <c r="G89" s="1" t="s">
        <v>36</v>
      </c>
      <c r="H89" t="s">
        <v>55</v>
      </c>
      <c r="I89" t="s">
        <v>421</v>
      </c>
      <c r="L89" s="4"/>
      <c r="R89" s="5"/>
      <c r="S89" s="5"/>
    </row>
    <row r="90" spans="1:19" x14ac:dyDescent="0.25">
      <c r="A90" s="2" t="s">
        <v>350</v>
      </c>
      <c r="B90" t="s">
        <v>422</v>
      </c>
      <c r="C90" t="s">
        <v>93</v>
      </c>
      <c r="F90" t="s">
        <v>33</v>
      </c>
      <c r="G90" s="1" t="s">
        <v>60</v>
      </c>
      <c r="H90" t="s">
        <v>423</v>
      </c>
      <c r="I90" t="s">
        <v>56</v>
      </c>
      <c r="L90" s="4"/>
      <c r="R90" s="5"/>
      <c r="S90" s="5"/>
    </row>
    <row r="91" spans="1:19" x14ac:dyDescent="0.25">
      <c r="A91" s="2" t="s">
        <v>462</v>
      </c>
      <c r="B91" t="s">
        <v>247</v>
      </c>
      <c r="C91" t="s">
        <v>20</v>
      </c>
      <c r="F91" t="s">
        <v>33</v>
      </c>
      <c r="G91" t="s">
        <v>248</v>
      </c>
      <c r="H91" t="s">
        <v>30</v>
      </c>
      <c r="I91" t="s">
        <v>249</v>
      </c>
      <c r="M91" s="4"/>
      <c r="N91" s="4"/>
      <c r="O91" s="4"/>
      <c r="Q91" s="5"/>
      <c r="R91" s="5"/>
    </row>
    <row r="92" spans="1:19" x14ac:dyDescent="0.25">
      <c r="A92" s="2" t="s">
        <v>463</v>
      </c>
      <c r="B92" t="s">
        <v>250</v>
      </c>
      <c r="C92" t="s">
        <v>32</v>
      </c>
      <c r="F92" t="s">
        <v>33</v>
      </c>
      <c r="G92" t="s">
        <v>119</v>
      </c>
      <c r="H92" t="s">
        <v>55</v>
      </c>
      <c r="I92" t="s">
        <v>31</v>
      </c>
      <c r="L92" s="4"/>
      <c r="M92" s="4"/>
      <c r="Q92" s="5"/>
    </row>
    <row r="93" spans="1:19" x14ac:dyDescent="0.25">
      <c r="A93" s="2" t="s">
        <v>251</v>
      </c>
      <c r="B93" t="s">
        <v>252</v>
      </c>
      <c r="C93" t="s">
        <v>59</v>
      </c>
      <c r="D93" t="s">
        <v>400</v>
      </c>
      <c r="E93" t="s">
        <v>401</v>
      </c>
      <c r="F93" t="s">
        <v>17</v>
      </c>
      <c r="G93" t="s">
        <v>253</v>
      </c>
      <c r="H93" t="s">
        <v>30</v>
      </c>
      <c r="I93" t="s">
        <v>254</v>
      </c>
      <c r="J93" t="s">
        <v>19</v>
      </c>
      <c r="K93" t="s">
        <v>29</v>
      </c>
      <c r="M93" s="4"/>
      <c r="N93" s="4"/>
      <c r="R93" s="5"/>
      <c r="S93" s="5"/>
    </row>
    <row r="94" spans="1:19" x14ac:dyDescent="0.25">
      <c r="A94" s="2" t="s">
        <v>255</v>
      </c>
      <c r="B94" t="s">
        <v>256</v>
      </c>
      <c r="C94" t="s">
        <v>58</v>
      </c>
      <c r="D94" t="s">
        <v>406</v>
      </c>
      <c r="E94" t="s">
        <v>401</v>
      </c>
      <c r="F94" t="s">
        <v>17</v>
      </c>
      <c r="G94" t="s">
        <v>257</v>
      </c>
      <c r="H94" t="s">
        <v>405</v>
      </c>
      <c r="J94" t="s">
        <v>19</v>
      </c>
      <c r="M94" s="4"/>
      <c r="N94" s="4"/>
      <c r="O94" s="4"/>
      <c r="S94" s="5"/>
    </row>
    <row r="95" spans="1:19" x14ac:dyDescent="0.25">
      <c r="A95" s="2" t="s">
        <v>258</v>
      </c>
      <c r="B95" t="s">
        <v>259</v>
      </c>
      <c r="C95" t="s">
        <v>51</v>
      </c>
      <c r="D95" t="s">
        <v>406</v>
      </c>
      <c r="E95" t="s">
        <v>409</v>
      </c>
      <c r="F95" t="s">
        <v>17</v>
      </c>
      <c r="G95" t="s">
        <v>148</v>
      </c>
      <c r="H95" t="s">
        <v>403</v>
      </c>
      <c r="I95" t="s">
        <v>49</v>
      </c>
      <c r="J95" t="s">
        <v>43</v>
      </c>
      <c r="K95" t="s">
        <v>77</v>
      </c>
      <c r="N95" s="4"/>
      <c r="R95" s="5"/>
      <c r="S95" s="5"/>
    </row>
    <row r="96" spans="1:19" x14ac:dyDescent="0.25">
      <c r="A96" s="2" t="s">
        <v>260</v>
      </c>
      <c r="B96" t="s">
        <v>261</v>
      </c>
      <c r="C96" t="s">
        <v>34</v>
      </c>
      <c r="D96" t="s">
        <v>406</v>
      </c>
      <c r="E96" t="s">
        <v>401</v>
      </c>
      <c r="F96" t="s">
        <v>17</v>
      </c>
      <c r="G96" t="s">
        <v>26</v>
      </c>
      <c r="H96" t="s">
        <v>407</v>
      </c>
      <c r="I96" t="s">
        <v>49</v>
      </c>
      <c r="J96" t="s">
        <v>43</v>
      </c>
      <c r="K96" t="s">
        <v>29</v>
      </c>
      <c r="M96" s="4"/>
      <c r="N96" s="4"/>
      <c r="O96" s="4"/>
      <c r="Q96" s="5"/>
      <c r="R96" s="5"/>
      <c r="S96" s="5"/>
    </row>
    <row r="97" spans="1:19" x14ac:dyDescent="0.25">
      <c r="A97" s="2" t="s">
        <v>262</v>
      </c>
      <c r="B97" t="s">
        <v>263</v>
      </c>
      <c r="C97" t="s">
        <v>34</v>
      </c>
      <c r="D97" t="s">
        <v>42</v>
      </c>
      <c r="E97" t="s">
        <v>409</v>
      </c>
      <c r="F97" t="s">
        <v>57</v>
      </c>
      <c r="G97" t="s">
        <v>148</v>
      </c>
      <c r="H97" t="s">
        <v>404</v>
      </c>
      <c r="I97" t="s">
        <v>208</v>
      </c>
      <c r="J97" t="s">
        <v>88</v>
      </c>
      <c r="K97" t="s">
        <v>29</v>
      </c>
      <c r="N97" s="4"/>
      <c r="O97" s="4"/>
      <c r="P97" s="4"/>
      <c r="Q97" s="5"/>
      <c r="R97" s="5"/>
      <c r="S97" s="5"/>
    </row>
    <row r="98" spans="1:19" x14ac:dyDescent="0.25">
      <c r="A98" s="2" t="s">
        <v>477</v>
      </c>
      <c r="B98" t="s">
        <v>488</v>
      </c>
      <c r="C98" t="s">
        <v>58</v>
      </c>
      <c r="F98" t="s">
        <v>33</v>
      </c>
      <c r="G98" t="s">
        <v>60</v>
      </c>
      <c r="H98" t="s">
        <v>428</v>
      </c>
      <c r="I98" t="s">
        <v>49</v>
      </c>
      <c r="M98" s="4"/>
      <c r="N98" s="4"/>
      <c r="O98" s="4"/>
      <c r="R98" s="5"/>
      <c r="S98" s="5"/>
    </row>
    <row r="99" spans="1:19" x14ac:dyDescent="0.25">
      <c r="A99" s="2" t="s">
        <v>264</v>
      </c>
      <c r="B99" t="s">
        <v>489</v>
      </c>
      <c r="C99" t="s">
        <v>59</v>
      </c>
      <c r="F99" t="s">
        <v>33</v>
      </c>
      <c r="G99" t="s">
        <v>424</v>
      </c>
      <c r="H99" t="s">
        <v>429</v>
      </c>
      <c r="I99" t="s">
        <v>49</v>
      </c>
      <c r="M99" s="4"/>
      <c r="N99" s="4"/>
      <c r="R99" s="5"/>
      <c r="S99" s="5"/>
    </row>
    <row r="100" spans="1:19" x14ac:dyDescent="0.25">
      <c r="A100" s="2" t="s">
        <v>266</v>
      </c>
      <c r="B100" t="s">
        <v>267</v>
      </c>
      <c r="C100" t="s">
        <v>34</v>
      </c>
      <c r="D100" t="s">
        <v>400</v>
      </c>
      <c r="E100" t="s">
        <v>401</v>
      </c>
      <c r="F100" t="s">
        <v>17</v>
      </c>
      <c r="G100" t="s">
        <v>126</v>
      </c>
      <c r="H100" t="s">
        <v>403</v>
      </c>
      <c r="I100" t="s">
        <v>22</v>
      </c>
      <c r="J100" t="s">
        <v>19</v>
      </c>
      <c r="K100" t="s">
        <v>29</v>
      </c>
      <c r="N100" s="4"/>
      <c r="O100" s="4"/>
      <c r="R100" s="5"/>
      <c r="S100" s="5"/>
    </row>
    <row r="101" spans="1:19" x14ac:dyDescent="0.25">
      <c r="A101" s="2" t="s">
        <v>268</v>
      </c>
      <c r="B101" t="s">
        <v>269</v>
      </c>
      <c r="C101" t="s">
        <v>59</v>
      </c>
      <c r="D101" t="s">
        <v>400</v>
      </c>
      <c r="E101" t="s">
        <v>401</v>
      </c>
      <c r="F101" t="s">
        <v>17</v>
      </c>
      <c r="G101" t="s">
        <v>126</v>
      </c>
      <c r="H101" t="s">
        <v>403</v>
      </c>
      <c r="I101" t="s">
        <v>22</v>
      </c>
      <c r="J101" t="s">
        <v>19</v>
      </c>
      <c r="L101" s="4"/>
      <c r="M101" s="4"/>
      <c r="N101" s="4"/>
      <c r="S101" s="5"/>
    </row>
    <row r="102" spans="1:19" x14ac:dyDescent="0.25">
      <c r="A102" s="2" t="s">
        <v>270</v>
      </c>
      <c r="B102" t="s">
        <v>271</v>
      </c>
      <c r="C102" t="s">
        <v>34</v>
      </c>
      <c r="D102" t="s">
        <v>42</v>
      </c>
      <c r="E102" t="s">
        <v>401</v>
      </c>
      <c r="F102" t="s">
        <v>17</v>
      </c>
      <c r="G102" t="s">
        <v>134</v>
      </c>
      <c r="H102" t="s">
        <v>403</v>
      </c>
      <c r="I102" t="s">
        <v>22</v>
      </c>
      <c r="J102" t="s">
        <v>19</v>
      </c>
      <c r="K102" t="s">
        <v>29</v>
      </c>
      <c r="M102" s="4"/>
      <c r="N102" s="4"/>
      <c r="O102" s="4"/>
      <c r="P102" s="4"/>
      <c r="R102" s="5"/>
      <c r="S102" s="5"/>
    </row>
    <row r="103" spans="1:19" x14ac:dyDescent="0.25">
      <c r="A103" s="2" t="s">
        <v>272</v>
      </c>
      <c r="B103" t="s">
        <v>273</v>
      </c>
      <c r="C103" t="s">
        <v>34</v>
      </c>
      <c r="D103" t="s">
        <v>42</v>
      </c>
      <c r="E103" t="s">
        <v>401</v>
      </c>
      <c r="F103" t="s">
        <v>17</v>
      </c>
      <c r="G103" t="s">
        <v>274</v>
      </c>
      <c r="H103" t="s">
        <v>403</v>
      </c>
      <c r="I103" t="s">
        <v>22</v>
      </c>
      <c r="J103" t="s">
        <v>19</v>
      </c>
      <c r="K103" t="s">
        <v>29</v>
      </c>
      <c r="N103" s="4"/>
      <c r="O103" s="4"/>
      <c r="S103" s="5"/>
    </row>
    <row r="104" spans="1:19" x14ac:dyDescent="0.25">
      <c r="A104" s="2" t="s">
        <v>275</v>
      </c>
      <c r="B104" t="s">
        <v>276</v>
      </c>
      <c r="C104" t="s">
        <v>34</v>
      </c>
      <c r="D104" t="s">
        <v>400</v>
      </c>
      <c r="E104" t="s">
        <v>401</v>
      </c>
      <c r="F104" t="s">
        <v>17</v>
      </c>
      <c r="G104" t="s">
        <v>126</v>
      </c>
      <c r="H104" t="s">
        <v>403</v>
      </c>
      <c r="I104" t="s">
        <v>22</v>
      </c>
      <c r="J104" t="s">
        <v>19</v>
      </c>
      <c r="N104" s="4"/>
      <c r="O104" s="4"/>
      <c r="R104" s="5"/>
      <c r="S104" s="5"/>
    </row>
    <row r="105" spans="1:19" x14ac:dyDescent="0.25">
      <c r="A105" s="2" t="s">
        <v>277</v>
      </c>
      <c r="B105" t="s">
        <v>278</v>
      </c>
      <c r="C105" t="s">
        <v>51</v>
      </c>
      <c r="F105" t="s">
        <v>33</v>
      </c>
      <c r="G105" s="1" t="s">
        <v>47</v>
      </c>
      <c r="H105" t="s">
        <v>55</v>
      </c>
      <c r="I105" t="s">
        <v>31</v>
      </c>
      <c r="N105" s="4"/>
      <c r="S105" s="5"/>
    </row>
    <row r="106" spans="1:19" x14ac:dyDescent="0.25">
      <c r="A106" s="2" t="s">
        <v>279</v>
      </c>
      <c r="B106" t="s">
        <v>412</v>
      </c>
      <c r="C106" t="s">
        <v>51</v>
      </c>
      <c r="D106" t="s">
        <v>400</v>
      </c>
      <c r="E106" t="s">
        <v>409</v>
      </c>
      <c r="F106" t="s">
        <v>57</v>
      </c>
      <c r="G106" t="s">
        <v>86</v>
      </c>
      <c r="H106" t="s">
        <v>413</v>
      </c>
      <c r="I106" t="s">
        <v>18</v>
      </c>
      <c r="J106" t="s">
        <v>29</v>
      </c>
      <c r="K106" t="s">
        <v>29</v>
      </c>
      <c r="N106" s="4"/>
      <c r="O106" s="4"/>
      <c r="P106" s="4"/>
      <c r="R106" s="5"/>
      <c r="S106" s="5"/>
    </row>
    <row r="107" spans="1:19" x14ac:dyDescent="0.25">
      <c r="A107" s="2" t="s">
        <v>280</v>
      </c>
      <c r="B107" t="s">
        <v>281</v>
      </c>
      <c r="C107" t="s">
        <v>58</v>
      </c>
      <c r="D107" t="s">
        <v>406</v>
      </c>
      <c r="E107" t="s">
        <v>409</v>
      </c>
      <c r="F107" t="s">
        <v>57</v>
      </c>
      <c r="G107" t="s">
        <v>48</v>
      </c>
      <c r="H107" t="s">
        <v>410</v>
      </c>
      <c r="I107" t="s">
        <v>18</v>
      </c>
      <c r="N107" s="4"/>
      <c r="O107" s="4"/>
      <c r="P107" s="4"/>
      <c r="R107" s="5"/>
    </row>
    <row r="108" spans="1:19" x14ac:dyDescent="0.25">
      <c r="A108" s="2" t="s">
        <v>282</v>
      </c>
      <c r="B108" t="s">
        <v>283</v>
      </c>
      <c r="C108" t="s">
        <v>34</v>
      </c>
      <c r="D108" t="s">
        <v>406</v>
      </c>
      <c r="E108" t="s">
        <v>409</v>
      </c>
      <c r="F108" t="s">
        <v>57</v>
      </c>
      <c r="G108" t="s">
        <v>76</v>
      </c>
      <c r="H108" t="s">
        <v>407</v>
      </c>
      <c r="I108" t="s">
        <v>56</v>
      </c>
      <c r="J108" t="s">
        <v>43</v>
      </c>
      <c r="K108" t="s">
        <v>29</v>
      </c>
      <c r="N108" s="4"/>
      <c r="O108" s="4"/>
      <c r="P108" s="4"/>
      <c r="R108" s="5"/>
      <c r="S108" s="5"/>
    </row>
    <row r="109" spans="1:19" x14ac:dyDescent="0.25">
      <c r="A109" s="2" t="s">
        <v>284</v>
      </c>
      <c r="B109" t="s">
        <v>490</v>
      </c>
      <c r="C109" t="s">
        <v>34</v>
      </c>
      <c r="F109" t="s">
        <v>33</v>
      </c>
      <c r="G109" t="s">
        <v>335</v>
      </c>
      <c r="H109" t="s">
        <v>425</v>
      </c>
      <c r="I109" t="s">
        <v>31</v>
      </c>
      <c r="M109" s="4"/>
      <c r="N109" s="4"/>
      <c r="O109" s="4"/>
      <c r="S109" s="5"/>
    </row>
    <row r="110" spans="1:19" x14ac:dyDescent="0.25">
      <c r="A110" s="2" t="s">
        <v>464</v>
      </c>
      <c r="B110" t="s">
        <v>287</v>
      </c>
      <c r="C110" t="s">
        <v>32</v>
      </c>
      <c r="F110" t="s">
        <v>33</v>
      </c>
      <c r="G110" t="s">
        <v>288</v>
      </c>
      <c r="H110" t="s">
        <v>425</v>
      </c>
      <c r="I110" t="s">
        <v>289</v>
      </c>
      <c r="M110" s="4"/>
      <c r="R110" s="5"/>
    </row>
    <row r="111" spans="1:19" x14ac:dyDescent="0.25">
      <c r="A111" s="2" t="s">
        <v>465</v>
      </c>
      <c r="B111" t="s">
        <v>290</v>
      </c>
      <c r="C111" t="s">
        <v>20</v>
      </c>
      <c r="F111" t="s">
        <v>33</v>
      </c>
      <c r="G111" t="s">
        <v>96</v>
      </c>
      <c r="H111" t="s">
        <v>425</v>
      </c>
      <c r="I111" t="s">
        <v>291</v>
      </c>
      <c r="M111" s="4"/>
      <c r="N111" s="4"/>
      <c r="R111" s="5"/>
      <c r="S111" s="5"/>
    </row>
    <row r="112" spans="1:19" x14ac:dyDescent="0.25">
      <c r="A112" s="2" t="s">
        <v>292</v>
      </c>
      <c r="B112" t="s">
        <v>293</v>
      </c>
      <c r="C112" t="s">
        <v>93</v>
      </c>
      <c r="F112" t="s">
        <v>33</v>
      </c>
      <c r="G112" s="1" t="s">
        <v>89</v>
      </c>
      <c r="H112" t="s">
        <v>55</v>
      </c>
      <c r="I112" t="s">
        <v>49</v>
      </c>
      <c r="L112" s="4"/>
      <c r="R112" s="5"/>
      <c r="S112" s="5"/>
    </row>
    <row r="113" spans="1:19" x14ac:dyDescent="0.25">
      <c r="A113" s="2" t="s">
        <v>533</v>
      </c>
      <c r="B113" t="s">
        <v>295</v>
      </c>
      <c r="C113" t="s">
        <v>58</v>
      </c>
      <c r="D113" t="s">
        <v>42</v>
      </c>
      <c r="E113" t="s">
        <v>409</v>
      </c>
      <c r="F113" t="s">
        <v>57</v>
      </c>
      <c r="G113" t="s">
        <v>296</v>
      </c>
      <c r="H113" t="s">
        <v>410</v>
      </c>
      <c r="I113" t="s">
        <v>49</v>
      </c>
      <c r="J113" t="s">
        <v>43</v>
      </c>
      <c r="K113" t="s">
        <v>77</v>
      </c>
      <c r="M113" s="4"/>
      <c r="R113" s="5"/>
      <c r="S113" s="5"/>
    </row>
    <row r="114" spans="1:19" x14ac:dyDescent="0.25">
      <c r="A114" s="2" t="s">
        <v>532</v>
      </c>
      <c r="B114" t="s">
        <v>298</v>
      </c>
      <c r="C114" t="s">
        <v>93</v>
      </c>
      <c r="F114" t="s">
        <v>297</v>
      </c>
      <c r="G114" t="s">
        <v>299</v>
      </c>
      <c r="H114" t="s">
        <v>23</v>
      </c>
      <c r="I114" t="s">
        <v>23</v>
      </c>
      <c r="L114" s="4"/>
      <c r="S114" s="5"/>
    </row>
    <row r="115" spans="1:19" x14ac:dyDescent="0.25">
      <c r="A115" s="2" t="s">
        <v>300</v>
      </c>
      <c r="B115" t="s">
        <v>298</v>
      </c>
      <c r="C115" t="s">
        <v>93</v>
      </c>
      <c r="F115" t="s">
        <v>297</v>
      </c>
      <c r="G115" s="1" t="s">
        <v>299</v>
      </c>
      <c r="H115" t="s">
        <v>23</v>
      </c>
      <c r="I115" t="s">
        <v>23</v>
      </c>
      <c r="L115" s="4"/>
      <c r="R115" s="5"/>
      <c r="S115" s="5"/>
    </row>
    <row r="116" spans="1:19" x14ac:dyDescent="0.25">
      <c r="A116" s="2" t="s">
        <v>467</v>
      </c>
      <c r="B116" t="s">
        <v>301</v>
      </c>
      <c r="C116" t="s">
        <v>35</v>
      </c>
      <c r="F116" t="s">
        <v>297</v>
      </c>
      <c r="G116" t="s">
        <v>303</v>
      </c>
      <c r="H116" t="s">
        <v>23</v>
      </c>
      <c r="I116" t="s">
        <v>23</v>
      </c>
      <c r="L116" s="4"/>
      <c r="M116" s="4"/>
      <c r="R116" s="5"/>
      <c r="S116" s="5"/>
    </row>
    <row r="117" spans="1:19" x14ac:dyDescent="0.25">
      <c r="A117" s="2" t="s">
        <v>466</v>
      </c>
      <c r="B117" t="s">
        <v>305</v>
      </c>
      <c r="C117" t="s">
        <v>35</v>
      </c>
      <c r="F117" t="s">
        <v>297</v>
      </c>
      <c r="G117" t="s">
        <v>46</v>
      </c>
      <c r="H117" t="s">
        <v>23</v>
      </c>
      <c r="I117" t="s">
        <v>23</v>
      </c>
      <c r="L117" s="4"/>
      <c r="M117" s="4"/>
      <c r="R117" s="5"/>
      <c r="S117" s="5"/>
    </row>
    <row r="118" spans="1:19" x14ac:dyDescent="0.25">
      <c r="A118" s="2" t="s">
        <v>468</v>
      </c>
      <c r="B118" t="s">
        <v>306</v>
      </c>
      <c r="C118" t="s">
        <v>35</v>
      </c>
      <c r="F118" t="s">
        <v>297</v>
      </c>
      <c r="G118" t="s">
        <v>48</v>
      </c>
      <c r="H118" t="s">
        <v>23</v>
      </c>
      <c r="I118" t="s">
        <v>23</v>
      </c>
      <c r="L118" s="4"/>
      <c r="M118" s="4"/>
      <c r="N118" s="4"/>
      <c r="Q118" s="5"/>
      <c r="R118" s="5"/>
      <c r="S118" s="5"/>
    </row>
    <row r="119" spans="1:19" x14ac:dyDescent="0.25">
      <c r="A119" s="2" t="s">
        <v>469</v>
      </c>
      <c r="B119" t="s">
        <v>308</v>
      </c>
      <c r="C119" t="s">
        <v>32</v>
      </c>
      <c r="F119" t="s">
        <v>33</v>
      </c>
      <c r="G119" t="s">
        <v>156</v>
      </c>
      <c r="H119" t="s">
        <v>184</v>
      </c>
      <c r="I119" t="s">
        <v>31</v>
      </c>
      <c r="M119" s="4"/>
      <c r="R119" s="5"/>
      <c r="S119" s="5"/>
    </row>
    <row r="120" spans="1:19" x14ac:dyDescent="0.25">
      <c r="A120" s="2" t="s">
        <v>470</v>
      </c>
      <c r="B120" t="s">
        <v>310</v>
      </c>
      <c r="C120" t="s">
        <v>32</v>
      </c>
      <c r="F120" t="s">
        <v>33</v>
      </c>
      <c r="G120" t="s">
        <v>75</v>
      </c>
      <c r="H120" t="s">
        <v>311</v>
      </c>
      <c r="I120" t="s">
        <v>31</v>
      </c>
      <c r="L120" s="4"/>
      <c r="M120" s="4"/>
      <c r="Q120" s="5"/>
      <c r="R120" s="5"/>
      <c r="S120" s="5"/>
    </row>
    <row r="121" spans="1:19" x14ac:dyDescent="0.25">
      <c r="A121" s="2" t="s">
        <v>312</v>
      </c>
      <c r="B121" t="s">
        <v>313</v>
      </c>
      <c r="C121" t="s">
        <v>34</v>
      </c>
      <c r="F121" t="s">
        <v>33</v>
      </c>
      <c r="G121" s="1" t="s">
        <v>96</v>
      </c>
      <c r="H121" t="s">
        <v>425</v>
      </c>
      <c r="I121" t="s">
        <v>31</v>
      </c>
      <c r="M121" s="4"/>
      <c r="N121" s="4"/>
      <c r="O121" s="4"/>
      <c r="S121" s="5"/>
    </row>
    <row r="122" spans="1:19" x14ac:dyDescent="0.25">
      <c r="A122" s="2" t="s">
        <v>314</v>
      </c>
      <c r="B122" t="s">
        <v>315</v>
      </c>
      <c r="C122" t="s">
        <v>93</v>
      </c>
      <c r="F122" t="s">
        <v>33</v>
      </c>
      <c r="G122" s="1" t="s">
        <v>46</v>
      </c>
      <c r="H122" t="s">
        <v>55</v>
      </c>
      <c r="I122" t="s">
        <v>49</v>
      </c>
      <c r="L122" s="4"/>
      <c r="R122" s="5"/>
      <c r="S122" s="5"/>
    </row>
    <row r="123" spans="1:19" x14ac:dyDescent="0.25">
      <c r="A123" s="2" t="s">
        <v>316</v>
      </c>
      <c r="B123" t="s">
        <v>317</v>
      </c>
      <c r="C123" t="s">
        <v>58</v>
      </c>
      <c r="D123" t="s">
        <v>42</v>
      </c>
      <c r="E123" t="s">
        <v>409</v>
      </c>
      <c r="F123" t="s">
        <v>57</v>
      </c>
      <c r="G123" t="s">
        <v>152</v>
      </c>
      <c r="H123" t="s">
        <v>403</v>
      </c>
      <c r="I123" t="s">
        <v>49</v>
      </c>
      <c r="J123" t="s">
        <v>29</v>
      </c>
      <c r="K123" t="s">
        <v>29</v>
      </c>
      <c r="M123" s="4"/>
      <c r="Q123" s="5"/>
      <c r="R123" s="5"/>
    </row>
    <row r="124" spans="1:19" x14ac:dyDescent="0.25">
      <c r="A124" s="2" t="s">
        <v>318</v>
      </c>
      <c r="B124" t="s">
        <v>491</v>
      </c>
      <c r="C124" t="s">
        <v>34</v>
      </c>
      <c r="F124" t="s">
        <v>33</v>
      </c>
      <c r="G124" t="s">
        <v>45</v>
      </c>
      <c r="H124" t="s">
        <v>425</v>
      </c>
      <c r="I124" t="s">
        <v>66</v>
      </c>
      <c r="N124" s="4"/>
      <c r="R124" s="5"/>
      <c r="S124" s="5"/>
    </row>
    <row r="125" spans="1:19" x14ac:dyDescent="0.25">
      <c r="A125" s="2" t="s">
        <v>471</v>
      </c>
      <c r="B125" t="s">
        <v>322</v>
      </c>
      <c r="C125" t="s">
        <v>32</v>
      </c>
      <c r="F125" t="s">
        <v>33</v>
      </c>
      <c r="G125" t="s">
        <v>60</v>
      </c>
      <c r="H125" t="s">
        <v>179</v>
      </c>
      <c r="I125" t="s">
        <v>323</v>
      </c>
      <c r="M125" s="4"/>
      <c r="Q125" s="5"/>
      <c r="R125" s="5"/>
    </row>
    <row r="126" spans="1:19" x14ac:dyDescent="0.25">
      <c r="A126" s="2" t="s">
        <v>324</v>
      </c>
      <c r="B126" t="s">
        <v>325</v>
      </c>
      <c r="C126" t="s">
        <v>59</v>
      </c>
      <c r="F126" t="s">
        <v>33</v>
      </c>
      <c r="G126" s="1" t="s">
        <v>46</v>
      </c>
      <c r="H126" t="s">
        <v>425</v>
      </c>
      <c r="I126" t="s">
        <v>61</v>
      </c>
      <c r="M126" s="4"/>
      <c r="N126" s="4"/>
      <c r="R126" s="5"/>
      <c r="S126" s="5"/>
    </row>
    <row r="127" spans="1:19" x14ac:dyDescent="0.25">
      <c r="A127" s="2" t="s">
        <v>472</v>
      </c>
      <c r="B127" t="s">
        <v>326</v>
      </c>
      <c r="C127" t="s">
        <v>32</v>
      </c>
      <c r="F127" t="s">
        <v>33</v>
      </c>
      <c r="G127" t="s">
        <v>45</v>
      </c>
      <c r="H127" t="s">
        <v>172</v>
      </c>
      <c r="I127" t="s">
        <v>327</v>
      </c>
      <c r="M127" s="4"/>
      <c r="Q127" s="5"/>
      <c r="R127" s="5"/>
    </row>
    <row r="128" spans="1:19" x14ac:dyDescent="0.25">
      <c r="A128" s="2" t="s">
        <v>512</v>
      </c>
      <c r="B128" t="s">
        <v>513</v>
      </c>
      <c r="C128" t="s">
        <v>59</v>
      </c>
      <c r="F128" t="s">
        <v>33</v>
      </c>
      <c r="G128" t="s">
        <v>187</v>
      </c>
      <c r="H128" t="s">
        <v>413</v>
      </c>
      <c r="I128" t="s">
        <v>49</v>
      </c>
      <c r="L128" s="4"/>
      <c r="M128" s="4"/>
      <c r="N128" s="4"/>
      <c r="Q128" s="5"/>
      <c r="R128" s="5"/>
      <c r="S128" s="5"/>
    </row>
    <row r="129" spans="1:19" x14ac:dyDescent="0.25">
      <c r="A129" s="2" t="s">
        <v>328</v>
      </c>
      <c r="B129" t="s">
        <v>329</v>
      </c>
      <c r="C129" t="s">
        <v>34</v>
      </c>
      <c r="D129" t="s">
        <v>400</v>
      </c>
      <c r="E129" t="s">
        <v>401</v>
      </c>
      <c r="F129" t="s">
        <v>17</v>
      </c>
      <c r="G129" t="s">
        <v>126</v>
      </c>
      <c r="H129" t="s">
        <v>408</v>
      </c>
      <c r="I129" t="s">
        <v>330</v>
      </c>
      <c r="J129" t="s">
        <v>43</v>
      </c>
      <c r="K129" t="s">
        <v>29</v>
      </c>
      <c r="M129" s="4"/>
      <c r="N129" s="4"/>
      <c r="O129" s="4"/>
      <c r="Q129" s="5"/>
      <c r="R129" s="5"/>
      <c r="S129" s="5"/>
    </row>
    <row r="130" spans="1:19" x14ac:dyDescent="0.25">
      <c r="A130" s="2" t="s">
        <v>331</v>
      </c>
      <c r="B130" t="s">
        <v>332</v>
      </c>
      <c r="C130" t="s">
        <v>34</v>
      </c>
      <c r="F130" t="s">
        <v>33</v>
      </c>
      <c r="G130" s="1" t="s">
        <v>48</v>
      </c>
      <c r="H130" t="s">
        <v>410</v>
      </c>
      <c r="I130" t="s">
        <v>66</v>
      </c>
      <c r="M130" s="4"/>
      <c r="N130" s="4"/>
      <c r="O130" s="4"/>
      <c r="R130" s="5"/>
      <c r="S130" s="5"/>
    </row>
    <row r="131" spans="1:19" x14ac:dyDescent="0.25">
      <c r="A131" s="2" t="s">
        <v>473</v>
      </c>
      <c r="B131" t="s">
        <v>334</v>
      </c>
      <c r="C131" t="s">
        <v>59</v>
      </c>
      <c r="F131" t="s">
        <v>33</v>
      </c>
      <c r="G131" t="s">
        <v>46</v>
      </c>
      <c r="H131" t="s">
        <v>55</v>
      </c>
      <c r="I131" t="s">
        <v>66</v>
      </c>
      <c r="M131" s="4"/>
      <c r="R131" s="5"/>
      <c r="S131" s="5"/>
    </row>
    <row r="132" spans="1:19" x14ac:dyDescent="0.25">
      <c r="A132" s="2" t="s">
        <v>336</v>
      </c>
      <c r="B132" t="s">
        <v>492</v>
      </c>
      <c r="C132" t="s">
        <v>51</v>
      </c>
      <c r="F132" t="s">
        <v>33</v>
      </c>
      <c r="G132" t="s">
        <v>524</v>
      </c>
      <c r="H132" t="s">
        <v>427</v>
      </c>
      <c r="I132" t="s">
        <v>61</v>
      </c>
      <c r="N132" s="4"/>
      <c r="O132" s="4"/>
      <c r="P132" s="4"/>
      <c r="S132" s="5"/>
    </row>
    <row r="133" spans="1:19" x14ac:dyDescent="0.25">
      <c r="A133" s="2" t="s">
        <v>474</v>
      </c>
      <c r="B133" t="s">
        <v>338</v>
      </c>
      <c r="C133" t="s">
        <v>32</v>
      </c>
      <c r="F133" t="s">
        <v>33</v>
      </c>
      <c r="G133" t="s">
        <v>75</v>
      </c>
      <c r="H133" t="s">
        <v>50</v>
      </c>
      <c r="I133" t="s">
        <v>31</v>
      </c>
      <c r="M133" s="4"/>
      <c r="N133" s="4"/>
      <c r="Q133" s="5"/>
      <c r="R133" s="5"/>
      <c r="S133" s="5"/>
    </row>
    <row r="134" spans="1:19" x14ac:dyDescent="0.25">
      <c r="A134" s="2" t="s">
        <v>515</v>
      </c>
      <c r="B134" t="s">
        <v>516</v>
      </c>
      <c r="C134" t="s">
        <v>58</v>
      </c>
      <c r="F134" t="s">
        <v>33</v>
      </c>
      <c r="G134" t="s">
        <v>302</v>
      </c>
      <c r="H134" t="s">
        <v>413</v>
      </c>
      <c r="I134" t="s">
        <v>49</v>
      </c>
      <c r="M134" s="4"/>
      <c r="N134" s="4"/>
      <c r="R134" s="5"/>
      <c r="S134" s="5"/>
    </row>
    <row r="135" spans="1:19" x14ac:dyDescent="0.25">
      <c r="A135" s="2" t="s">
        <v>339</v>
      </c>
      <c r="B135" t="s">
        <v>340</v>
      </c>
      <c r="C135" t="s">
        <v>58</v>
      </c>
      <c r="D135" t="s">
        <v>42</v>
      </c>
      <c r="E135" t="s">
        <v>409</v>
      </c>
      <c r="F135" t="s">
        <v>57</v>
      </c>
      <c r="G135" t="s">
        <v>341</v>
      </c>
      <c r="H135" t="s">
        <v>404</v>
      </c>
      <c r="I135" t="s">
        <v>49</v>
      </c>
      <c r="J135" t="s">
        <v>29</v>
      </c>
      <c r="K135" t="s">
        <v>77</v>
      </c>
      <c r="M135" s="4"/>
      <c r="N135" s="4"/>
      <c r="R135" s="5"/>
    </row>
    <row r="136" spans="1:19" x14ac:dyDescent="0.25">
      <c r="A136" s="2" t="s">
        <v>342</v>
      </c>
      <c r="B136" t="s">
        <v>343</v>
      </c>
      <c r="C136" t="s">
        <v>34</v>
      </c>
      <c r="D136" t="s">
        <v>42</v>
      </c>
      <c r="E136" t="s">
        <v>409</v>
      </c>
      <c r="F136" t="s">
        <v>57</v>
      </c>
      <c r="G136" t="s">
        <v>344</v>
      </c>
      <c r="H136" t="s">
        <v>403</v>
      </c>
      <c r="I136" t="s">
        <v>49</v>
      </c>
      <c r="J136" t="s">
        <v>29</v>
      </c>
      <c r="K136" t="s">
        <v>77</v>
      </c>
      <c r="N136" s="4"/>
      <c r="O136" s="4"/>
      <c r="P136" s="4"/>
      <c r="Q136" s="5"/>
      <c r="R136" s="5"/>
    </row>
    <row r="137" spans="1:19" x14ac:dyDescent="0.25">
      <c r="A137" s="2" t="s">
        <v>345</v>
      </c>
      <c r="B137" t="s">
        <v>493</v>
      </c>
      <c r="C137" t="s">
        <v>58</v>
      </c>
      <c r="F137" t="s">
        <v>33</v>
      </c>
      <c r="G137" t="s">
        <v>525</v>
      </c>
      <c r="H137" t="s">
        <v>407</v>
      </c>
      <c r="I137" t="s">
        <v>31</v>
      </c>
      <c r="M137" s="4"/>
      <c r="N137" s="4"/>
      <c r="O137" s="4"/>
      <c r="R137" s="5"/>
      <c r="S137" s="5"/>
    </row>
  </sheetData>
  <sheetProtection algorithmName="SHA-512" hashValue="Kly5UU/HBUaAiJgiX+fVWxF9q8HLD82RlJyMIsTiEdMrdRW9ja3lDf4BKTy7YNICnkDvk0TG2xx4mdXlSK4Csw==" saltValue="VQunC0aDXF8+wDTNpuCjFQ==" spinCount="100000" sheet="1" objects="1" scenarios="1" selectLockedCells="1"/>
  <phoneticPr fontId="6" type="noConversion"/>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and Overview</vt:lpstr>
      <vt:lpstr>Selector</vt:lpstr>
      <vt:lpstr>Mixes</vt:lpstr>
      <vt:lpstr>DNR Trees</vt:lpstr>
      <vt:lpstr>Total Herbaceous</vt:lpstr>
      <vt:lpstr>Total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Katelyn Gutwein</dc:creator>
  <cp:lastModifiedBy>Ashley Faurote</cp:lastModifiedBy>
  <dcterms:created xsi:type="dcterms:W3CDTF">2023-07-17T18:56:24Z</dcterms:created>
  <dcterms:modified xsi:type="dcterms:W3CDTF">2025-02-04T20:34:33Z</dcterms:modified>
</cp:coreProperties>
</file>